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ffice\Desktop\נעמה\שמאות מקרקעין\ספרים וחוברות\חומרי לימוד לכל קורס\הנדסת בניין\"/>
    </mc:Choice>
  </mc:AlternateContent>
  <bookViews>
    <workbookView xWindow="0" yWindow="600" windowWidth="28770" windowHeight="12120" activeTab="1"/>
  </bookViews>
  <sheets>
    <sheet name="אביב 2019 מועד א" sheetId="1" r:id="rId1"/>
    <sheet name="אביב 2018 מועד ב" sheetId="2" r:id="rId2"/>
    <sheet name="קיץ 2019 מועד ב" sheetId="5" r:id="rId3"/>
    <sheet name="קיץ 2018 מועד  א" sheetId="3" r:id="rId4"/>
    <sheet name="קיץ 2018 מועד ב" sheetId="4" r:id="rId5"/>
    <sheet name="חורף 2016" sheetId="6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2" i="4" l="1"/>
  <c r="C51" i="4"/>
  <c r="C47" i="4"/>
  <c r="R216" i="6" l="1"/>
  <c r="Q73" i="6" l="1"/>
  <c r="Q67" i="6"/>
  <c r="Q64" i="6"/>
  <c r="Q61" i="6"/>
  <c r="Q58" i="6"/>
  <c r="Q52" i="6"/>
  <c r="Q68" i="6" s="1"/>
  <c r="Q46" i="6"/>
  <c r="Q49" i="6" s="1"/>
  <c r="Q41" i="6"/>
  <c r="Q37" i="6"/>
  <c r="Q31" i="6" l="1"/>
  <c r="Q28" i="6"/>
  <c r="Q23" i="6"/>
  <c r="Q32" i="6" s="1"/>
  <c r="Q17" i="6"/>
  <c r="Q12" i="6"/>
  <c r="Q18" i="6" s="1"/>
  <c r="Q6" i="6"/>
  <c r="P7" i="6"/>
  <c r="G14" i="6"/>
  <c r="G9" i="6"/>
  <c r="G16" i="6" s="1"/>
  <c r="C15" i="2" l="1"/>
  <c r="C88" i="4" l="1"/>
  <c r="C85" i="4"/>
  <c r="C89" i="4" s="1"/>
  <c r="C77" i="4"/>
  <c r="C69" i="4"/>
  <c r="C61" i="4"/>
  <c r="C39" i="4"/>
  <c r="C30" i="4"/>
  <c r="C22" i="4"/>
  <c r="C15" i="4"/>
  <c r="B54" i="6"/>
  <c r="B52" i="6"/>
  <c r="B50" i="6"/>
  <c r="B48" i="6"/>
  <c r="B45" i="6"/>
  <c r="B34" i="6"/>
  <c r="B38" i="6" s="1"/>
  <c r="B28" i="6"/>
  <c r="B22" i="6"/>
  <c r="B14" i="6"/>
  <c r="B9" i="6"/>
  <c r="B16" i="6" s="1"/>
  <c r="B55" i="6" l="1"/>
  <c r="C506" i="2"/>
  <c r="C501" i="2"/>
  <c r="C498" i="2"/>
  <c r="C495" i="2"/>
  <c r="C489" i="2"/>
  <c r="C477" i="2"/>
  <c r="C507" i="2" l="1"/>
  <c r="C405" i="2"/>
  <c r="C397" i="2"/>
  <c r="C395" i="2"/>
  <c r="C393" i="2"/>
  <c r="C389" i="2"/>
  <c r="C374" i="2"/>
  <c r="C371" i="2"/>
  <c r="C368" i="2"/>
  <c r="C351" i="2"/>
  <c r="C358" i="2" s="1"/>
  <c r="C338" i="2"/>
  <c r="C324" i="2"/>
  <c r="C333" i="2" s="1"/>
  <c r="C318" i="2"/>
  <c r="C313" i="2"/>
  <c r="C310" i="2"/>
  <c r="C314" i="2" s="1"/>
  <c r="C304" i="2"/>
  <c r="C220" i="2"/>
  <c r="C227" i="2"/>
  <c r="C235" i="2"/>
  <c r="C244" i="2"/>
  <c r="C255" i="2"/>
  <c r="C263" i="2"/>
  <c r="C271" i="2"/>
  <c r="C279" i="2"/>
  <c r="C282" i="2"/>
  <c r="C189" i="2"/>
  <c r="C181" i="2"/>
  <c r="C166" i="2"/>
  <c r="C158" i="2"/>
  <c r="C143" i="2"/>
  <c r="C135" i="2"/>
  <c r="C127" i="2"/>
  <c r="C119" i="2"/>
  <c r="C111" i="2"/>
  <c r="C375" i="2" l="1"/>
  <c r="C283" i="2"/>
  <c r="C401" i="2"/>
  <c r="C411" i="2" s="1"/>
  <c r="C82" i="3"/>
  <c r="C74" i="3"/>
  <c r="C59" i="3"/>
  <c r="C51" i="3"/>
  <c r="C39" i="3"/>
  <c r="C31" i="3"/>
  <c r="C23" i="3"/>
  <c r="C15" i="3"/>
  <c r="C7" i="3"/>
  <c r="C57" i="2" l="1"/>
  <c r="C54" i="2"/>
  <c r="C49" i="2"/>
  <c r="C46" i="2"/>
  <c r="C40" i="2"/>
  <c r="C24" i="2"/>
  <c r="C50" i="2" l="1"/>
  <c r="C58" i="2"/>
  <c r="C101" i="1"/>
  <c r="C92" i="1"/>
  <c r="C90" i="1"/>
  <c r="C88" i="1"/>
  <c r="C84" i="1"/>
  <c r="C69" i="1"/>
  <c r="C66" i="1"/>
  <c r="C63" i="1"/>
  <c r="C60" i="2" l="1"/>
  <c r="C70" i="1"/>
  <c r="C97" i="1"/>
  <c r="C107" i="1" s="1"/>
  <c r="C46" i="1"/>
  <c r="C53" i="1" s="1"/>
  <c r="C41" i="1"/>
  <c r="C27" i="1"/>
  <c r="C36" i="1" s="1"/>
  <c r="C21" i="1"/>
  <c r="C16" i="1" l="1"/>
  <c r="C13" i="1"/>
  <c r="C7" i="1"/>
  <c r="C17" i="1" l="1"/>
</calcChain>
</file>

<file path=xl/sharedStrings.xml><?xml version="1.0" encoding="utf-8"?>
<sst xmlns="http://schemas.openxmlformats.org/spreadsheetml/2006/main" count="850" uniqueCount="445">
  <si>
    <t>יסוד רפסודה</t>
  </si>
  <si>
    <t>מ"ק</t>
  </si>
  <si>
    <t>קירות בטון בעובי 20 ס"מ</t>
  </si>
  <si>
    <t>L= 1.95+0.2+2.45=4.6</t>
  </si>
  <si>
    <t>הפחתת דלת</t>
  </si>
  <si>
    <t>קירות בטון בעובי 25 ס"מ</t>
  </si>
  <si>
    <t>L=1.95+0.2=2.15</t>
  </si>
  <si>
    <t>h=2.5+0.10=2.60</t>
  </si>
  <si>
    <t>מחיר קירות הבטון:     ₪ 1.397x1200=1677</t>
  </si>
  <si>
    <t>L=2.45+0.20+0.25=2.90</t>
  </si>
  <si>
    <t xml:space="preserve">  הפחתת חלון ממ"ד: </t>
  </si>
  <si>
    <t>הפחתת מגרעת של חלון הדף</t>
  </si>
  <si>
    <t>עמודי בטון בחתך 20/30</t>
  </si>
  <si>
    <t xml:space="preserve">          H=3.14+0.10=3.24</t>
  </si>
  <si>
    <t>מחיר קירות בטון 35ס"מ:    ₪ 2.189x1150=2517</t>
  </si>
  <si>
    <t xml:space="preserve">0.7776 x 1870  = 1454 ₪ </t>
  </si>
  <si>
    <t>ריצוף קרמיקה בקומה העליונה</t>
  </si>
  <si>
    <t>L=6.20-0.20-0.20=5.80</t>
  </si>
  <si>
    <t>הוספת סף דלת</t>
  </si>
  <si>
    <t>הוספת פודסט</t>
  </si>
  <si>
    <t>מ"ר</t>
  </si>
  <si>
    <t xml:space="preserve">29.19 x 210  = 6120 ₪ </t>
  </si>
  <si>
    <t xml:space="preserve">2 x 2120 =4240 ₪ </t>
  </si>
  <si>
    <t>קירות בלוקים 20 ס"מ בקומה א'</t>
  </si>
  <si>
    <t>h=3.14+0.10-0.20= 3.04</t>
  </si>
  <si>
    <t>L= 2 x 4.8 + 2 x (6.20-0.3-0.3) = 20.80מ</t>
  </si>
  <si>
    <t>להפחתה - חלונות</t>
  </si>
  <si>
    <t>להפחתה - דלת</t>
  </si>
  <si>
    <t>h=2.10+0.10=2.20</t>
  </si>
  <si>
    <t>נתון מחיר קיר בלוקים 160 ₪ \ מ"ר</t>
  </si>
  <si>
    <t>המחיר לכל הקיר בקומה א':  ש"ח 160x58.25=9,320</t>
  </si>
  <si>
    <t>טיח פנים בקומת קרקע  ללא שרותים וממ"ד</t>
  </si>
  <si>
    <t>הנחה: גובה הטיח מפני הריצוף (מהחתך)  - 2.50 מ'</t>
  </si>
  <si>
    <t>חישוב ההיקף מהפינה שליד המקרר עם כיוון השעון עד</t>
  </si>
  <si>
    <t>הפינה של הממ"ד L=3.50+((0.25-0.20)+2.45+0.20)=6.20</t>
  </si>
  <si>
    <t>מפינת הממ"ד עד הפינה שליד המקרר:</t>
  </si>
  <si>
    <t>L=2 x (1.25+0.8+0.25)+1.0+0.2+0.9+3.5+4.80=15</t>
  </si>
  <si>
    <t>סה"כ שני האורכים הנ"ל: 21.20 מ'</t>
  </si>
  <si>
    <t xml:space="preserve">בדרך קצרה של היקף מלבן + מבואת ממ"ד: </t>
  </si>
  <si>
    <t xml:space="preserve">L= 2 x (4.8+3.5)+ 2 x(1.25+0.8+0.25) = 21.20  </t>
  </si>
  <si>
    <t xml:space="preserve"> h=2.50</t>
  </si>
  <si>
    <t xml:space="preserve">להפחתה - דלתות: </t>
  </si>
  <si>
    <t>להפחתה - חלון</t>
  </si>
  <si>
    <t>סה"כ טיח פנים -קירות:</t>
  </si>
  <si>
    <t>חישוב טיח בתקרה בחלל מרכזי ובמבואת ממ"ד:</t>
  </si>
  <si>
    <t xml:space="preserve">    בחלל המרכזי: </t>
  </si>
  <si>
    <t>במבואת ממ"ד:      2.3 =  L=1.25+0.8+0.25</t>
  </si>
  <si>
    <t>סה"כ טיח בתקרה בחלל מרכזי ובמבואת ממ"ד:</t>
  </si>
  <si>
    <t>סה"כ טיח בקירות ותקרה בחלל מרכזי ובמבואת ממ"ד:</t>
  </si>
  <si>
    <t>אם מחיר הטיח 102 ₪\מ"ר  אז עלות הטיח בחללים הנ"ל:</t>
  </si>
  <si>
    <t>63.93 x 102 = 6.520 ש"ח</t>
  </si>
  <si>
    <t>קירות בטון בעובי 35 ס"מ</t>
  </si>
  <si>
    <t>חלונות אלומיניום:                                      יח'</t>
  </si>
  <si>
    <t xml:space="preserve">קישור למבחן:  </t>
  </si>
  <si>
    <t>https://apps.moital.gov.il/WebServicesHandlers/Mahat/Rsrc/MahatTests/90316812019.pdf</t>
  </si>
  <si>
    <t>מבחן אביב 2018 מועד ב'</t>
  </si>
  <si>
    <t>שאלה מס' 1 סעיף א'</t>
  </si>
  <si>
    <t>תוצאות</t>
  </si>
  <si>
    <t>מידות</t>
  </si>
  <si>
    <t>יח' חוזרות</t>
  </si>
  <si>
    <t xml:space="preserve">קורות יורדות </t>
  </si>
  <si>
    <t>h= 60-25-15=20 ס"מ</t>
  </si>
  <si>
    <t>L=460</t>
  </si>
  <si>
    <t xml:space="preserve">1290 x 0.368 = 474.72 ₪ </t>
  </si>
  <si>
    <t>מעקה גג:</t>
  </si>
  <si>
    <t>L= 300+300+460+460=1520</t>
  </si>
  <si>
    <t>אם המחיר 1570 ₪\מ"ק אז המחיר הכללי יהיה:</t>
  </si>
  <si>
    <t xml:space="preserve">1570 x 0.76 = 1193.2 ₪ </t>
  </si>
  <si>
    <t>תקרה (גג)</t>
  </si>
  <si>
    <t>אם המחיר 235 ₪\מ"ר אז המחיר הכללי יהיה:</t>
  </si>
  <si>
    <t>טיח פנים</t>
  </si>
  <si>
    <t>L=2x(300-20-20)+2x330=1180</t>
  </si>
  <si>
    <t>להפחתה - דלתות</t>
  </si>
  <si>
    <t>טיח תקרה:</t>
  </si>
  <si>
    <t xml:space="preserve">חלל ימני: </t>
  </si>
  <si>
    <t>L=300-20-20=260</t>
  </si>
  <si>
    <t>חלל שמאל</t>
  </si>
  <si>
    <t>סה"כ טיח פנים:                      מ"ר</t>
  </si>
  <si>
    <t>אם המחיר 80 ₪\מ"ר אז המחיר הכללי יהיה:</t>
  </si>
  <si>
    <t>https://apps.moital.gov.il/WebServicesHandlers/Mahat/Rsrc/MahatTests/90316912018.pdf</t>
  </si>
  <si>
    <t>תקרת בטון בעובי 20+5 ס"מ</t>
  </si>
  <si>
    <t>אם המחיר 288 ₪\מ"ר אז המחיר הכללי יהיה:</t>
  </si>
  <si>
    <t xml:space="preserve">179.2 x 288 = 51,609.6 ₪ </t>
  </si>
  <si>
    <t>עמודים 20/30</t>
  </si>
  <si>
    <t>h= 6.50-3.15-0.70=2.65</t>
  </si>
  <si>
    <t>אם המחיר 1870 ₪\מ"ק אז המחיר הכללי יהיה:</t>
  </si>
  <si>
    <t xml:space="preserve">0.636 x 1870 = 1189.32 ₪ </t>
  </si>
  <si>
    <t>עמודים 20/40</t>
  </si>
  <si>
    <t>h= 6.50-3.15-0.50=2.85</t>
  </si>
  <si>
    <t xml:space="preserve">1.368 x 1570 = 2147 ₪ </t>
  </si>
  <si>
    <t>עמודים 40/40</t>
  </si>
  <si>
    <t>h= 6.50-3.15-0.25=3.10</t>
  </si>
  <si>
    <t>אם המחיר 1270 ₪\מ"ק אז המחיר הכללי יהיה:</t>
  </si>
  <si>
    <t xml:space="preserve">0.992 x 1270 = 1259.84 ₪ </t>
  </si>
  <si>
    <t>מעקה בגג</t>
  </si>
  <si>
    <t xml:space="preserve">שטח החתך של המעקה: </t>
  </si>
  <si>
    <t>A=0.15x0.30+0.2x0.20 = 0.085  מ"ר</t>
  </si>
  <si>
    <t>L=12.80x2 + (14.00-0.40)x2 = 52.8 מ</t>
  </si>
  <si>
    <t>אם המחיר 1620 ₪\מ"ק אז המחיר הכללי יהיה:</t>
  </si>
  <si>
    <t xml:space="preserve">4.488 x 1620 = 7270.56 ₪ </t>
  </si>
  <si>
    <t>קורה 20/50</t>
  </si>
  <si>
    <t>h=50-25=25</t>
  </si>
  <si>
    <t>L=12.80</t>
  </si>
  <si>
    <t>קורה 20/70</t>
  </si>
  <si>
    <t>h=70-25=45</t>
  </si>
  <si>
    <t>L=14.00-0.20-0.20=13.60</t>
  </si>
  <si>
    <t xml:space="preserve">1.28 x 1490 = 1907.20 ₪ </t>
  </si>
  <si>
    <t>אם המחיר 1380 ₪\מ"ק אז המחיר הכללי יהיה:</t>
  </si>
  <si>
    <t xml:space="preserve">2.448 x 1380 = 3378 ₪ </t>
  </si>
  <si>
    <t>פודסט</t>
  </si>
  <si>
    <t>אם המחיר 279 ₪\מ"ק אז המחיר הכללי יהיה:</t>
  </si>
  <si>
    <t xml:space="preserve">4.2 x 279 = 1171.8 ₪ </t>
  </si>
  <si>
    <t>מעקה בלוקים</t>
  </si>
  <si>
    <t>L=2.00-0.25=1.75</t>
  </si>
  <si>
    <t>h=1.05</t>
  </si>
  <si>
    <t>אם המחיר 150 ₪\מ"ק אז המחיר הכללי יהיה:</t>
  </si>
  <si>
    <t xml:space="preserve">1.84 x 150 = 276 ₪ </t>
  </si>
  <si>
    <t>חגורת בטון מעל מעקה בלוקים</t>
  </si>
  <si>
    <t>אם המחיר 1660 ₪\מ"ק אז המחיר הכללי יהיה:</t>
  </si>
  <si>
    <t xml:space="preserve">0.0525 x 1660 = 87.15 ₪ </t>
  </si>
  <si>
    <t>קיץ 2018 מועד ב'</t>
  </si>
  <si>
    <t>שאלה מס' 1  סעיף א'</t>
  </si>
  <si>
    <t>תקרה במפלס 6.20+</t>
  </si>
  <si>
    <t>אם המחיר 180 ₪\מ"ר אז המחיר הכללי יהיה:</t>
  </si>
  <si>
    <t xml:space="preserve">180 x 158.4 = 28,512 ₪ </t>
  </si>
  <si>
    <t>h=6.2-3.15-0.70=2.35</t>
  </si>
  <si>
    <t xml:space="preserve">1870 x 0.564 = 1,054.68 ₪ </t>
  </si>
  <si>
    <t>h=6.2-3.15-0.50=2.55</t>
  </si>
  <si>
    <t xml:space="preserve">1570 x 1.244 = 1,921 ₪ </t>
  </si>
  <si>
    <t xml:space="preserve">1270 x 0.816 = 1,036.32 ₪ </t>
  </si>
  <si>
    <t>L=12.00x2 + (13.20-0.40)x2 = 49.60 מ</t>
  </si>
  <si>
    <t xml:space="preserve">4.216 x 1620 = 6829.92 ₪ </t>
  </si>
  <si>
    <t>L=12.00    h=50-16=34</t>
  </si>
  <si>
    <t>קורות 20/50    קורות  ק-1,  ק-2.</t>
  </si>
  <si>
    <t>אם המחיר 1490 ₪\מ"ק אז המחיר הכללי יהיה:</t>
  </si>
  <si>
    <t xml:space="preserve">1490 x 1.632 = 2,431.68 ₪ </t>
  </si>
  <si>
    <t>קורות 20/70    קורות  ק-3,  ק-5.</t>
  </si>
  <si>
    <t>L=13.20-0.2-0.2=12.80     h=50-16=34</t>
  </si>
  <si>
    <t>L=13.20-0.2-0.2=12.80     h=70-16=54</t>
  </si>
  <si>
    <t xml:space="preserve">1380 x 2.765 = 3,815.42 ₪ </t>
  </si>
  <si>
    <t>קורות 40/50    קורה  ק-4.</t>
  </si>
  <si>
    <t>אם המחיר 1280 ₪\מ"ק אז המחיר הכללי יהיה:</t>
  </si>
  <si>
    <t xml:space="preserve">1280 x 1.741 = 2,228.22 ₪ </t>
  </si>
  <si>
    <t>ריצוף 30/30</t>
  </si>
  <si>
    <t>הערה: בחתך מידה 150 ללא הקיר</t>
  </si>
  <si>
    <t>L1=1.7-0.2-0.3=1.2       לפי תכנית מפלס 3.15</t>
  </si>
  <si>
    <t>להפחתה  בליטה של העמוד</t>
  </si>
  <si>
    <t>חיפוי שיש במדרגות</t>
  </si>
  <si>
    <t>אם המחיר 210 ₪\מ"ר אז המחיר הכללי יהיה:</t>
  </si>
  <si>
    <t xml:space="preserve">2.36 x 210 = 495.6 ₪ </t>
  </si>
  <si>
    <t>אם המחיר 150 ₪\מ"ר אז המחיר הכללי יהיה:</t>
  </si>
  <si>
    <t xml:space="preserve">36 x 150 = 5,400 ₪ </t>
  </si>
  <si>
    <t xml:space="preserve">קישור: </t>
  </si>
  <si>
    <t>https://apps.moital.gov.il/WebServicesHandlers/Mahat/Rsrc/MahatTests/90316412018.pdf</t>
  </si>
  <si>
    <t xml:space="preserve">23.010.0010   </t>
  </si>
  <si>
    <t xml:space="preserve">122 x 24 = 2928 ₪     לרישום בכתב הכמויות </t>
  </si>
  <si>
    <t>02.071.0410</t>
  </si>
  <si>
    <t>לכתב הכמויות:    1290 ₪\מ"ק   המחיר יהיה:</t>
  </si>
  <si>
    <t>02.071.0420</t>
  </si>
  <si>
    <t>לכתב הכמויות:</t>
  </si>
  <si>
    <t xml:space="preserve"> המחיר 1570 ₪\מ"ק אז המחיר הכללי יהיה:</t>
  </si>
  <si>
    <t>02.081.0040</t>
  </si>
  <si>
    <t xml:space="preserve">235 x 15 = 3525 ₪ </t>
  </si>
  <si>
    <t>09.011.0020</t>
  </si>
  <si>
    <t>לכתב הכמויות</t>
  </si>
  <si>
    <t>לכתב הכמויות:                                                מ"ר</t>
  </si>
  <si>
    <t xml:space="preserve">לכתב הכמויות: </t>
  </si>
  <si>
    <t>לכתב הכמויות:                               מ"ר</t>
  </si>
  <si>
    <t xml:space="preserve"> לכתב הכמויות:  מחיר עמודי בטון:</t>
  </si>
  <si>
    <t xml:space="preserve">לכתב הכמויות:     סה"כ עלות הריצוף:    </t>
  </si>
  <si>
    <t>לכתב הכמויות:   מחיר החלונות</t>
  </si>
  <si>
    <t xml:space="preserve">מבחן מה"ט  קיץ 2018 מועד א' </t>
  </si>
  <si>
    <t>קישור למבחן:</t>
  </si>
  <si>
    <t>https://apps.moital.gov.il/WebServicesHandlers/Mahat/Rsrc/MahatTests/90316312018.pdf</t>
  </si>
  <si>
    <t>פתרון מבחן מה"ט אביב 2019   מועד א'  שאלה 1</t>
  </si>
  <si>
    <t>מבחן מה"ט אביב 2019 מועד א'</t>
  </si>
  <si>
    <t>קישור:</t>
  </si>
  <si>
    <t xml:space="preserve">https://apps.moital.gov.il/WebServicesHandlers/Mahat/Rsrc/MahatTests/90316912019.pdf </t>
  </si>
  <si>
    <t>תאור  + חישובי עזר</t>
  </si>
  <si>
    <t>גורם הכפלה</t>
  </si>
  <si>
    <t>23.041.0011</t>
  </si>
  <si>
    <t>כלונסאות בקוטר 40  עד 12 מ'</t>
  </si>
  <si>
    <t>כלונ' מס'   1 2 3 6 9                                     מ'</t>
  </si>
  <si>
    <t>23.041.0101</t>
  </si>
  <si>
    <t>כלונסאות בקוטר 60  עד 12 מ'</t>
  </si>
  <si>
    <t>כלונ' מס'   4 5 7 8                                       מ'</t>
  </si>
  <si>
    <t>02.081.0051</t>
  </si>
  <si>
    <t xml:space="preserve">תקרות בטון בעובי 25 ס"מ </t>
  </si>
  <si>
    <t xml:space="preserve">              L=25+245+20+100+20=410</t>
  </si>
  <si>
    <t xml:space="preserve">            L=20+15+195+20=250</t>
  </si>
  <si>
    <t>02.081.0041</t>
  </si>
  <si>
    <t xml:space="preserve">תקרות בטון בעובי 20 ס"מ </t>
  </si>
  <si>
    <t>להפחתה  - תקרה 25  (ראה סעיף קודם)</t>
  </si>
  <si>
    <t>02.071.0250</t>
  </si>
  <si>
    <t>מעקה גג ברוחב 20 ס"מ</t>
  </si>
  <si>
    <t>L=620+620+(520-40)x2 = 2200</t>
  </si>
  <si>
    <t>10.131.0040</t>
  </si>
  <si>
    <t>ריצוף קרמיקה 40/40</t>
  </si>
  <si>
    <t>סלון  ומטבח</t>
  </si>
  <si>
    <t>שרותים</t>
  </si>
  <si>
    <t>L=125+80+25=230</t>
  </si>
  <si>
    <t>מבואת ממ"ד</t>
  </si>
  <si>
    <t>תוספת סף דלת כניסה</t>
  </si>
  <si>
    <t>12.011.0121</t>
  </si>
  <si>
    <t>חלון 100/100 אגף על אגף</t>
  </si>
  <si>
    <t>12.011.0141</t>
  </si>
  <si>
    <t>חלון 130/100 אגף על אגף</t>
  </si>
  <si>
    <t>12.018.0121</t>
  </si>
  <si>
    <t>חלון 60/50  רפפה</t>
  </si>
  <si>
    <t>ג.  הארגזים נועדו להפריד בין הקרקע לרצפה ולקורות למקרה והקרקע טופחת.</t>
  </si>
  <si>
    <t xml:space="preserve">בנוסף הארזים חוסכים טפסנות תחתונה. </t>
  </si>
  <si>
    <t xml:space="preserve">ד.      כלונסאות CFA:  קרקע חולית    </t>
  </si>
  <si>
    <t>נימוק:  יוצקים את הבטון לפני הכנסת כלוב הזיון למניעת מפולת של חול ושמירה על</t>
  </si>
  <si>
    <t xml:space="preserve"> שלמות דפנות הכלונס. </t>
  </si>
  <si>
    <t>כלונסאות מיקרופיילס:   קרקע סלעית.</t>
  </si>
  <si>
    <t>נימוק: מקדח רגיל לא יכול להתבצע בסלע. במיקרופיילס כותש את הסלע.</t>
  </si>
  <si>
    <t>כלונסאות בנטונייט:  קרקע חולית.</t>
  </si>
  <si>
    <t xml:space="preserve">נימוק: למניעת מפולות של קרקע.  מתאים במיוחד כאשר יש מי תהום </t>
  </si>
  <si>
    <t>בממפלס שמעל תחתית הקידוח.</t>
  </si>
  <si>
    <t>נספח ג'</t>
  </si>
  <si>
    <t>6 x 2 = 12</t>
  </si>
  <si>
    <t>12 x 165 = 1980</t>
  </si>
  <si>
    <t xml:space="preserve">היקף מעגל:  </t>
  </si>
  <si>
    <t>2 x 3.14 x r</t>
  </si>
  <si>
    <t>3.14 x r^2</t>
  </si>
  <si>
    <t>קורות יסוד ברוחב 20 ס"מ</t>
  </si>
  <si>
    <t>h= 60-16=44</t>
  </si>
  <si>
    <t>w= 0.2</t>
  </si>
  <si>
    <t>L= 2 x (750-20-30)+600 = 2000 = 20 'מ</t>
  </si>
  <si>
    <t>V = 20 x 0.44 x 0.2 = 1.76 מ"ק</t>
  </si>
  <si>
    <t>אם מחיר 1 מ"ק הוא 1140 ₪\מ"ק</t>
  </si>
  <si>
    <t xml:space="preserve">1440 x 1.76 = 2534.4 </t>
  </si>
  <si>
    <t>אז המחיר הכללי:        ₪</t>
  </si>
  <si>
    <t>קיר בטון בעובי 30 ס"מ:</t>
  </si>
  <si>
    <t>L = 3.55 + 0.5 x (0.25+0.35) = 3.85</t>
  </si>
  <si>
    <t>w= 0.3</t>
  </si>
  <si>
    <t>H= 3.00+0.10 = 3.10</t>
  </si>
  <si>
    <t>V = 3.85 x 0.3 x 3.10 = 3.5805</t>
  </si>
  <si>
    <t>1,180 x 3.5805 = 4224.99</t>
  </si>
  <si>
    <t xml:space="preserve">אם המחיר ל- 1 מ"ק הוא 1,180 ₪\מ"ק אז המחיר הכללי:  ₪ </t>
  </si>
  <si>
    <t>פתרון חורף 2016  שאלה 1</t>
  </si>
  <si>
    <t>קישור לבחינה:</t>
  </si>
  <si>
    <t>קירות בטון בעובי 25 ס"מ - אורך לפי שיטה צירית</t>
  </si>
  <si>
    <t>L1=500+25/2+35/2=530</t>
  </si>
  <si>
    <t>L2=375+25/2+35/2=405</t>
  </si>
  <si>
    <t>סה"כ :   L=835</t>
  </si>
  <si>
    <t>h= 283   לפי חתך 1-1</t>
  </si>
  <si>
    <t xml:space="preserve">להפחתה דלת: </t>
  </si>
  <si>
    <t>סה"כ:                         מ"ק</t>
  </si>
  <si>
    <t>אם מחיר 1מ"ק 1,210 ש"ח\מ"ק  אז מחיר קירות 25 ס"מ יהיה:  6449.45 ₪</t>
  </si>
  <si>
    <t>עמודי בטון בדלים 20/30     4 עמודים</t>
  </si>
  <si>
    <t xml:space="preserve">h=220+20+53=293          לפי חתך 1-1    </t>
  </si>
  <si>
    <t xml:space="preserve">       מ"ק</t>
  </si>
  <si>
    <t xml:space="preserve">תקרת בטון בעובי 25 ס"מ  (לפי החתך רואים שבתקרה העובי בממ"ד הוא 25 ס"מ) </t>
  </si>
  <si>
    <t>L1=500+25+35=560</t>
  </si>
  <si>
    <t>L2=375+25+35=435</t>
  </si>
  <si>
    <t xml:space="preserve">       מ"ר</t>
  </si>
  <si>
    <t xml:space="preserve">תקרת בטון בעובי 15 ס"מ  (לפי החתך רואים שבשאר התקרה העובי הוא 15 ס"מ) </t>
  </si>
  <si>
    <t xml:space="preserve">להפחתה תקרת ממ"ד (מחישוב קודם):   </t>
  </si>
  <si>
    <t xml:space="preserve">קירות בלוקים בעובי 20 ס"מ  </t>
  </si>
  <si>
    <t xml:space="preserve">   מדלת הכניסה נגד כיוון השעון:</t>
  </si>
  <si>
    <t>L=(120+30)+(1280-3x0.3)+(605-20-20)+((305-10)+10+230)=2440</t>
  </si>
  <si>
    <t xml:space="preserve">h=220+20+53=293     גובה ללא חגורה לפי חתך 1-1    </t>
  </si>
  <si>
    <t>להפחתה חלונות:</t>
  </si>
  <si>
    <t xml:space="preserve">להפחתה דלת בהוספת עובי ריצוף לגובה: </t>
  </si>
  <si>
    <t xml:space="preserve">    סה"כ שטח קיר:                                              מ"ר</t>
  </si>
  <si>
    <t>אורך כלונס 6 מ' ויש שניים:</t>
  </si>
  <si>
    <t>המחיר 1980 ₪\מ"א:</t>
  </si>
  <si>
    <t>L= 1.95+0.2+2.45=4.6  4.6+0.175+0.125=4.9</t>
  </si>
  <si>
    <t>L=1.95+(0.20/2)+(0.35/2)=2.225</t>
  </si>
  <si>
    <t>L=2.45+0.10+0.125=2.675</t>
  </si>
  <si>
    <t>מחיר קירות בטון 35ס"מ:    ₪ 1.984x1150=2282</t>
  </si>
  <si>
    <t>63.93 x 102 = 6,520 ש"ח</t>
  </si>
  <si>
    <t>קיץ 2019 מועד ב'   - פתרון ממהלך השיעור.</t>
  </si>
  <si>
    <t xml:space="preserve">א. </t>
  </si>
  <si>
    <t>מהו מחיר כלונסאות בקוטר  50 ס"מ?</t>
  </si>
  <si>
    <t xml:space="preserve">ב. </t>
  </si>
  <si>
    <t xml:space="preserve">ג. </t>
  </si>
  <si>
    <t>דריכה של כבל בחלק התחתון</t>
  </si>
  <si>
    <t>ללא קשר לתרגיל:    צורה של שקיעה של קורה / תקרה.</t>
  </si>
  <si>
    <t>בחישוב אורך הקיר נוסיף מחצית מהעובי של כל קיר הניצב לקיר הנדון כדי לקבל מידה צירית</t>
  </si>
  <si>
    <t>שטח מעגל:</t>
  </si>
  <si>
    <t xml:space="preserve">אגב, </t>
  </si>
  <si>
    <t xml:space="preserve">אם יש שני עמודים עגולים בקוטר 50 ס"מ ובגובה 3 מ' אז הנפח שלהם יהיה: </t>
  </si>
  <si>
    <t xml:space="preserve">ושטח הטיח על העמודים העגולים: </t>
  </si>
  <si>
    <t xml:space="preserve"> מהנוסחה </t>
  </si>
  <si>
    <t>שני עמודים</t>
  </si>
  <si>
    <t>0.25 x 0.25 x 3.14 x 3 x 2 = 1.18</t>
  </si>
  <si>
    <t>2 x 3.14 x 0.25 x 3 x 2 = 9.42  מ"ר</t>
  </si>
  <si>
    <r>
      <t xml:space="preserve">כאשר:  3.14= </t>
    </r>
    <r>
      <rPr>
        <sz val="11"/>
        <color theme="1"/>
        <rFont val="Arial"/>
        <family val="2"/>
      </rPr>
      <t>π</t>
    </r>
  </si>
  <si>
    <t>02.083.0040</t>
  </si>
  <si>
    <t>תקרת צלעות  ב-30  בעובי 20+5  (25 ס"מ)</t>
  </si>
  <si>
    <t>02.062.0010</t>
  </si>
  <si>
    <t>02.062.0025</t>
  </si>
  <si>
    <t>02.062.0070</t>
  </si>
  <si>
    <t>02.071.0325</t>
  </si>
  <si>
    <t>02.071.0015</t>
  </si>
  <si>
    <t>04.010.0040</t>
  </si>
  <si>
    <t>משטחי בינים   בטון ב-30  בעובי 118 ס"מ</t>
  </si>
  <si>
    <t xml:space="preserve">מעקה בלוקים בעובי 20 ס"מ. </t>
  </si>
  <si>
    <t>02.072.0050</t>
  </si>
  <si>
    <t>הפסקה עד 20:38</t>
  </si>
  <si>
    <t>סה"כ טיח קירות:                                                  מ"ר</t>
  </si>
  <si>
    <t>כלונסאות בטון לעומק עד 10 מ'</t>
  </si>
  <si>
    <t xml:space="preserve">הקיר/מחיצת בלוקים כולל את השטח בצבע אפור + שטח הריצוף (מנוקד) + שטח הפנלים (קווים אלכסוניים). 
הפחתת דלת משטח קיר/מחיצת בלוקים: לגובה הדלת יש להוסיף את עובי הריצוף. זאת כדי שהמפלס התחתון של קיר הבלוקים ושל הדלת יהיו זהים.
הפחתת דלת משטח טיח/צבע: אם הטיח מחושב ללא שטח הפנלים אז מגובה הדלת יש להפחית  את גובה הפנלים. זאת כדי שהמפלס התחתון של הטיח  ושל הדלת יהיו זהים.
</t>
  </si>
  <si>
    <t>סה"כ טיח תקרות:                                       מ"ר</t>
  </si>
  <si>
    <t>קירות בטון בעובי 25 ס"מ - אורך לפי שיטה רגילה</t>
  </si>
  <si>
    <t>שאלה מס' 1</t>
  </si>
  <si>
    <t>h= 3.08-0.15+0.10=3.03</t>
  </si>
  <si>
    <t>L= 5 + 3.75 + 0.25 = 9</t>
  </si>
  <si>
    <t>h = 3.08-0.25-0.02+0.12=2.93</t>
  </si>
  <si>
    <t>להפחתה דלת ממ"ד</t>
  </si>
  <si>
    <t xml:space="preserve">      סה"כ קיר 25:                               מ"ק</t>
  </si>
  <si>
    <t>קיר בעובי 35</t>
  </si>
  <si>
    <t>L = 3.75+5+0.25+0.25+0.35= 9.6</t>
  </si>
  <si>
    <t>הפחתת חלון ממ"ד</t>
  </si>
  <si>
    <t>הפחתת כיס חלון</t>
  </si>
  <si>
    <t>סה"כ קיר 35                                        מ"ק</t>
  </si>
  <si>
    <t>בלימודי שמאות</t>
  </si>
  <si>
    <t>בלימודי הנדסאים</t>
  </si>
  <si>
    <t xml:space="preserve">עמודי בטון 20/30  </t>
  </si>
  <si>
    <t>תקרת בטון בעובי 25 ס"מ</t>
  </si>
  <si>
    <t>02.081.0050</t>
  </si>
  <si>
    <t>L=375+35+25=435</t>
  </si>
  <si>
    <t xml:space="preserve">           L= 500+35+25=560       </t>
  </si>
  <si>
    <t>02.081.0030</t>
  </si>
  <si>
    <t>תקרת בטון בעובי 15 ס"מ</t>
  </si>
  <si>
    <t>הפחתת שטח תקרת ממ"ד</t>
  </si>
  <si>
    <t>מסעיף קודם</t>
  </si>
  <si>
    <t>בין עמוד 4 לממ"ד  L= 305-10+10+230=535</t>
  </si>
  <si>
    <t>בקיר של הכניסה     L=150</t>
  </si>
  <si>
    <t xml:space="preserve">      L= 500+690+605-20-20=1755   בין עמודים 4-3</t>
  </si>
  <si>
    <t>סה"כ   L=2440</t>
  </si>
  <si>
    <t>H=220+53=273</t>
  </si>
  <si>
    <t xml:space="preserve">הפחתת חלונות: </t>
  </si>
  <si>
    <t>הפחתת דלת כניסה</t>
  </si>
  <si>
    <t>סה"כ לסעיף                                              מ"ר</t>
  </si>
  <si>
    <t>02.072.0040</t>
  </si>
  <si>
    <t>חגורות בטון 20/20</t>
  </si>
  <si>
    <t>מסעיף קודם:</t>
  </si>
  <si>
    <t>סה"כ   L=2440                                        מ"ק</t>
  </si>
  <si>
    <t xml:space="preserve">מבחן חורף 2016  </t>
  </si>
  <si>
    <t>שאלה 2</t>
  </si>
  <si>
    <t>סעיף א'</t>
  </si>
  <si>
    <t>נתון מחיר ל- 1 מק:   1270 ₪\מ"ק</t>
  </si>
  <si>
    <t>₪</t>
  </si>
  <si>
    <t xml:space="preserve">  X</t>
  </si>
  <si>
    <t xml:space="preserve">  =</t>
  </si>
  <si>
    <t>מ"א</t>
  </si>
  <si>
    <t>נמצא כמה מ"ק יש ב-מ"א</t>
  </si>
  <si>
    <t xml:space="preserve">נפח  של 1 מ"א בחתך 20/20: </t>
  </si>
  <si>
    <t>V= 1.0 x 0.2 x 0.2 = 0.04  מ"ק ב- 1 מ"א</t>
  </si>
  <si>
    <t>דרך א'</t>
  </si>
  <si>
    <t>דרך ב'</t>
  </si>
  <si>
    <t xml:space="preserve">אורך של 1 מ"ק לחגורה בחתך 20/20:   </t>
  </si>
  <si>
    <t>L x 0.2 x 0.2 = 1 מ"ק</t>
  </si>
  <si>
    <t>L = 1 / ( 0.2 x 0.2) = 25</t>
  </si>
  <si>
    <t>סעיף ב'</t>
  </si>
  <si>
    <t xml:space="preserve">  x  1.2 =     7.68  </t>
  </si>
  <si>
    <t>בטון</t>
  </si>
  <si>
    <t>עבודה:</t>
  </si>
  <si>
    <t>ש"ע</t>
  </si>
  <si>
    <t xml:space="preserve">  = </t>
  </si>
  <si>
    <t xml:space="preserve"> סה"כ עלות ישירה: </t>
  </si>
  <si>
    <t>7.68 + 5 = 12.68</t>
  </si>
  <si>
    <t>ישירה</t>
  </si>
  <si>
    <t xml:space="preserve">תוספת תקורת אתר:   </t>
  </si>
  <si>
    <t xml:space="preserve">12.68 x 1.12 =  </t>
  </si>
  <si>
    <t>תוספת תקורת חברה:</t>
  </si>
  <si>
    <t xml:space="preserve">14.2 x 1.10 =  </t>
  </si>
  <si>
    <t xml:space="preserve">תוספת רווח:  8%:  </t>
  </si>
  <si>
    <t xml:space="preserve"> = </t>
  </si>
  <si>
    <t>עלות הבלוקים</t>
  </si>
  <si>
    <t xml:space="preserve">סה"כ עלות 1 מ"א חגורה בבלוקי תעלה (כולל בלוקי התעלה): </t>
  </si>
  <si>
    <t>17 + 31.2 = 48.20</t>
  </si>
  <si>
    <t>סעיף ג'</t>
  </si>
  <si>
    <t xml:space="preserve">עלות כללית של חגורות מבטון מלא: </t>
  </si>
  <si>
    <t>אם יש 0.04 מ"ק ב- 1 מ"א</t>
  </si>
  <si>
    <t>נחשב כמה מ"א יש ב-  1 מ"ק: נחלק 1 מ"ק בשטח החתך ונקבל 25 מ' אורך ב- 1 מ"ק</t>
  </si>
  <si>
    <t xml:space="preserve">  = 81280  ₪</t>
  </si>
  <si>
    <t>לפי מידות גובה פנימיות:    L= 220+20+53 = 293</t>
  </si>
  <si>
    <t xml:space="preserve">עלות כללית של חגורות מבטון בבלוקי תעלה: </t>
  </si>
  <si>
    <t xml:space="preserve">  = 77120  ₪</t>
  </si>
  <si>
    <t>(81280-77120) / 1200= 3.47</t>
  </si>
  <si>
    <t>4 ימים</t>
  </si>
  <si>
    <t>סעיף ד'</t>
  </si>
  <si>
    <t>מבחן אביב 2019 מועד ב'</t>
  </si>
  <si>
    <t>שאלה מס' 2</t>
  </si>
  <si>
    <t xml:space="preserve">   X</t>
  </si>
  <si>
    <t>שימושים</t>
  </si>
  <si>
    <t>טפסה</t>
  </si>
  <si>
    <t>רגלי תמיכה</t>
  </si>
  <si>
    <t>עבודת טפסנות</t>
  </si>
  <si>
    <t>עבודת יציקה</t>
  </si>
  <si>
    <t>משאבה</t>
  </si>
  <si>
    <t>סה"כ עלות ישירה</t>
  </si>
  <si>
    <t>תוספת תקורות ורווח</t>
  </si>
  <si>
    <t xml:space="preserve">139.5 x 1.15 =  </t>
  </si>
  <si>
    <t>תוספת תקורה כללית ורווח:</t>
  </si>
  <si>
    <t>160.42  x 100%</t>
  </si>
  <si>
    <t>סעיף ב' - תקרת צלעות</t>
  </si>
  <si>
    <t>שאיבת בטון</t>
  </si>
  <si>
    <t>(50% בטון)</t>
  </si>
  <si>
    <t>תוספת תרקורות ורווח לשאיבת בטון:</t>
  </si>
  <si>
    <t xml:space="preserve">3 x 1.15 =  </t>
  </si>
  <si>
    <t>3.45  x 100%</t>
  </si>
  <si>
    <t xml:space="preserve">סה"כ עלות סופית כולל תקרת צלעות ושאיבה: </t>
  </si>
  <si>
    <t>201 + 3.833 = 204.83</t>
  </si>
  <si>
    <t>3  x 1.15 x 100%</t>
  </si>
  <si>
    <t xml:space="preserve">3  x 1.15 </t>
  </si>
  <si>
    <t xml:space="preserve">התקרה הזולה יותר היא תקרה מקשית </t>
  </si>
  <si>
    <t>תקרה מקשית קלה יותר ליציקה</t>
  </si>
  <si>
    <t>תקרת צלעות מ</t>
  </si>
  <si>
    <t xml:space="preserve"> L x 0.2 x 0.2 = 1 מ"ק</t>
  </si>
  <si>
    <t>L = 1/ ( 0.2 x 0.2 ) = 25 מ</t>
  </si>
  <si>
    <t>שאלה 4</t>
  </si>
  <si>
    <t>משך זמן טפסנות:</t>
  </si>
  <si>
    <t>X</t>
  </si>
  <si>
    <t xml:space="preserve">  ימים</t>
  </si>
  <si>
    <t>נפח הבטון:</t>
  </si>
  <si>
    <t>נפח בלוקים</t>
  </si>
  <si>
    <t>משך זמן הנחת בלוקי מילוי מאיטונג</t>
  </si>
  <si>
    <t xml:space="preserve">משך זמן הפלדה: </t>
  </si>
  <si>
    <t>18 -( 6 + 1 + 1 + 6) = 4</t>
  </si>
  <si>
    <t>ימים</t>
  </si>
  <si>
    <t>סיימנו 30/12/2020 :  17:15</t>
  </si>
  <si>
    <t>של 1 מ"א</t>
  </si>
  <si>
    <t>החלופה הכדאית:  חגורה בבלוקי תעלה</t>
  </si>
  <si>
    <t xml:space="preserve">  (64</t>
  </si>
  <si>
    <t>25)</t>
  </si>
  <si>
    <t>או בשיטה נוספת:</t>
  </si>
  <si>
    <t>האורך לפי השיטה הקודמת:    L= 49.60 מ'</t>
  </si>
  <si>
    <t xml:space="preserve">חלק עליון של המעקה: </t>
  </si>
  <si>
    <t xml:space="preserve">חלק תחתון של המעקה: </t>
  </si>
  <si>
    <t>h=40-15=25 ס"מ</t>
  </si>
  <si>
    <t>02.071.015</t>
  </si>
  <si>
    <t>02.071.0036</t>
  </si>
  <si>
    <t>02.050.0210</t>
  </si>
  <si>
    <t>חיפוי שיש במדרגות                              מ"א</t>
  </si>
  <si>
    <t>אם המחיר 122 ₪\מ"א אז המחיר הכללי יהיה:</t>
  </si>
  <si>
    <t>3.14 x 0.2^2 x 24</t>
  </si>
  <si>
    <t>הפסקה עד 10:30</t>
  </si>
  <si>
    <t xml:space="preserve">קישור למבח )התכניות בעמודים 13 ו- 15:  </t>
  </si>
  <si>
    <r>
      <t xml:space="preserve"> h= 230-7=223 </t>
    </r>
    <r>
      <rPr>
        <b/>
        <sz val="12"/>
        <color theme="1"/>
        <rFont val="Arial"/>
        <family val="2"/>
        <scheme val="minor"/>
      </rPr>
      <t xml:space="preserve">    :טיח קירות </t>
    </r>
  </si>
  <si>
    <t xml:space="preserve">80 x31.86 = 2548.8 ₪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</si>
</sst>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8" x14ac:knownFonts="1">
    <font>
      <sz val="11"/>
      <color theme="1"/>
      <name val="Arial"/>
      <family val="2"/>
      <charset val="177"/>
      <scheme val="minor"/>
    </font>
    <font>
      <b/>
      <u/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u/>
      <sz val="11"/>
      <color theme="10"/>
      <name val="Arial"/>
      <family val="2"/>
      <charset val="177"/>
      <scheme val="minor"/>
    </font>
    <font>
      <u/>
      <sz val="9"/>
      <color theme="10"/>
      <name val="Arial"/>
      <family val="2"/>
      <charset val="177"/>
      <scheme val="minor"/>
    </font>
    <font>
      <sz val="16"/>
      <color theme="1"/>
      <name val="Arial"/>
      <family val="2"/>
      <charset val="177"/>
      <scheme val="minor"/>
    </font>
    <font>
      <sz val="12"/>
      <color theme="1"/>
      <name val="Arial"/>
      <family val="2"/>
      <charset val="177"/>
      <scheme val="minor"/>
    </font>
    <font>
      <b/>
      <sz val="12"/>
      <color theme="1"/>
      <name val="Arial"/>
      <family val="2"/>
      <scheme val="minor"/>
    </font>
    <font>
      <sz val="14"/>
      <color theme="1"/>
      <name val="Arial"/>
      <family val="2"/>
      <charset val="177"/>
      <scheme val="minor"/>
    </font>
    <font>
      <sz val="13"/>
      <color theme="1"/>
      <name val="Arial"/>
      <family val="2"/>
      <charset val="177"/>
      <scheme val="minor"/>
    </font>
    <font>
      <b/>
      <u/>
      <sz val="12"/>
      <color theme="1"/>
      <name val="Arial"/>
      <family val="2"/>
      <scheme val="minor"/>
    </font>
    <font>
      <sz val="9"/>
      <color theme="1"/>
      <name val="Arial"/>
      <family val="2"/>
      <charset val="177"/>
      <scheme val="minor"/>
    </font>
    <font>
      <sz val="10"/>
      <color theme="1"/>
      <name val="Arial"/>
      <family val="2"/>
      <charset val="177"/>
      <scheme val="minor"/>
    </font>
    <font>
      <b/>
      <sz val="14"/>
      <color theme="1"/>
      <name val="Arial"/>
      <family val="2"/>
      <scheme val="minor"/>
    </font>
    <font>
      <b/>
      <sz val="16"/>
      <color theme="1"/>
      <name val="Arial"/>
      <family val="2"/>
      <scheme val="minor"/>
    </font>
    <font>
      <sz val="24"/>
      <color theme="1"/>
      <name val="Arial"/>
      <family val="2"/>
      <charset val="177"/>
      <scheme val="minor"/>
    </font>
    <font>
      <sz val="8"/>
      <name val="Arial"/>
      <family val="2"/>
      <charset val="177"/>
      <scheme val="minor"/>
    </font>
    <font>
      <sz val="18"/>
      <color theme="1"/>
      <name val="Arial"/>
      <family val="2"/>
      <charset val="177"/>
      <scheme val="minor"/>
    </font>
    <font>
      <b/>
      <sz val="13"/>
      <color theme="1"/>
      <name val="Arial"/>
      <family val="2"/>
      <scheme val="minor"/>
    </font>
    <font>
      <b/>
      <sz val="18"/>
      <color theme="1"/>
      <name val="Arial"/>
      <family val="2"/>
      <scheme val="minor"/>
    </font>
    <font>
      <sz val="11"/>
      <color theme="1"/>
      <name val="Arial"/>
      <family val="2"/>
    </font>
    <font>
      <u/>
      <sz val="11"/>
      <color theme="1"/>
      <name val="Arial"/>
      <family val="2"/>
      <charset val="177"/>
      <scheme val="minor"/>
    </font>
    <font>
      <sz val="16"/>
      <name val="Arial"/>
      <family val="2"/>
      <charset val="177"/>
      <scheme val="minor"/>
    </font>
    <font>
      <sz val="11"/>
      <name val="Arial"/>
      <family val="2"/>
      <charset val="177"/>
      <scheme val="minor"/>
    </font>
    <font>
      <b/>
      <sz val="11"/>
      <name val="Arial"/>
      <family val="2"/>
      <scheme val="minor"/>
    </font>
    <font>
      <sz val="12"/>
      <color rgb="FFFF0000"/>
      <name val="Arial"/>
      <family val="2"/>
      <charset val="177"/>
      <scheme val="minor"/>
    </font>
    <font>
      <sz val="18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9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2" fontId="0" fillId="0" borderId="2" xfId="0" applyNumberForma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0" fillId="0" borderId="12" xfId="0" applyBorder="1"/>
    <xf numFmtId="0" fontId="0" fillId="0" borderId="12" xfId="0" applyBorder="1" applyAlignment="1">
      <alignment horizontal="center"/>
    </xf>
    <xf numFmtId="0" fontId="1" fillId="0" borderId="12" xfId="0" applyFont="1" applyBorder="1"/>
    <xf numFmtId="0" fontId="2" fillId="0" borderId="12" xfId="0" applyFont="1" applyBorder="1"/>
    <xf numFmtId="2" fontId="0" fillId="0" borderId="5" xfId="0" applyNumberFormat="1" applyBorder="1"/>
    <xf numFmtId="2" fontId="0" fillId="0" borderId="7" xfId="0" applyNumberFormat="1" applyBorder="1"/>
    <xf numFmtId="2" fontId="0" fillId="0" borderId="8" xfId="0" applyNumberFormat="1" applyBorder="1"/>
    <xf numFmtId="2" fontId="2" fillId="0" borderId="2" xfId="0" applyNumberFormat="1" applyFont="1" applyBorder="1"/>
    <xf numFmtId="0" fontId="3" fillId="0" borderId="12" xfId="0" applyFont="1" applyBorder="1"/>
    <xf numFmtId="2" fontId="3" fillId="0" borderId="2" xfId="0" applyNumberFormat="1" applyFont="1" applyBorder="1"/>
    <xf numFmtId="2" fontId="3" fillId="0" borderId="7" xfId="0" applyNumberFormat="1" applyFont="1" applyBorder="1"/>
    <xf numFmtId="0" fontId="2" fillId="0" borderId="13" xfId="0" applyFont="1" applyBorder="1"/>
    <xf numFmtId="0" fontId="2" fillId="0" borderId="11" xfId="0" applyFont="1" applyBorder="1"/>
    <xf numFmtId="0" fontId="0" fillId="0" borderId="12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4" xfId="0" applyBorder="1"/>
    <xf numFmtId="0" fontId="0" fillId="0" borderId="15" xfId="0" applyBorder="1"/>
    <xf numFmtId="0" fontId="4" fillId="0" borderId="0" xfId="1"/>
    <xf numFmtId="0" fontId="5" fillId="0" borderId="0" xfId="1" applyFont="1"/>
    <xf numFmtId="0" fontId="6" fillId="0" borderId="0" xfId="0" applyFont="1"/>
    <xf numFmtId="0" fontId="7" fillId="0" borderId="0" xfId="0" applyFont="1"/>
    <xf numFmtId="0" fontId="7" fillId="0" borderId="11" xfId="0" applyFont="1" applyBorder="1"/>
    <xf numFmtId="0" fontId="7" fillId="0" borderId="1" xfId="0" applyFont="1" applyBorder="1"/>
    <xf numFmtId="2" fontId="7" fillId="0" borderId="4" xfId="0" applyNumberFormat="1" applyFont="1" applyBorder="1"/>
    <xf numFmtId="0" fontId="7" fillId="0" borderId="4" xfId="0" applyFont="1" applyBorder="1"/>
    <xf numFmtId="0" fontId="7" fillId="0" borderId="12" xfId="0" applyFont="1" applyBorder="1"/>
    <xf numFmtId="0" fontId="7" fillId="0" borderId="2" xfId="0" applyFont="1" applyBorder="1"/>
    <xf numFmtId="0" fontId="7" fillId="0" borderId="5" xfId="0" applyFont="1" applyBorder="1"/>
    <xf numFmtId="0" fontId="7" fillId="0" borderId="9" xfId="0" applyFont="1" applyBorder="1" applyAlignment="1">
      <alignment wrapText="1"/>
    </xf>
    <xf numFmtId="0" fontId="7" fillId="0" borderId="7" xfId="0" applyFont="1" applyBorder="1"/>
    <xf numFmtId="0" fontId="7" fillId="0" borderId="8" xfId="0" applyFont="1" applyBorder="1"/>
    <xf numFmtId="0" fontId="7" fillId="0" borderId="16" xfId="0" applyFont="1" applyBorder="1"/>
    <xf numFmtId="0" fontId="7" fillId="0" borderId="10" xfId="0" applyFont="1" applyBorder="1"/>
    <xf numFmtId="0" fontId="7" fillId="0" borderId="17" xfId="0" applyFont="1" applyBorder="1"/>
    <xf numFmtId="0" fontId="7" fillId="0" borderId="13" xfId="0" applyFont="1" applyBorder="1"/>
    <xf numFmtId="0" fontId="7" fillId="0" borderId="3" xfId="0" applyFont="1" applyBorder="1"/>
    <xf numFmtId="0" fontId="7" fillId="0" borderId="6" xfId="0" applyFont="1" applyBorder="1"/>
    <xf numFmtId="0" fontId="8" fillId="0" borderId="12" xfId="0" applyFont="1" applyBorder="1"/>
    <xf numFmtId="0" fontId="8" fillId="0" borderId="7" xfId="0" applyFont="1" applyBorder="1"/>
    <xf numFmtId="0" fontId="9" fillId="0" borderId="0" xfId="0" applyFont="1"/>
    <xf numFmtId="2" fontId="7" fillId="0" borderId="5" xfId="0" applyNumberFormat="1" applyFont="1" applyBorder="1"/>
    <xf numFmtId="2" fontId="7" fillId="0" borderId="7" xfId="0" applyNumberFormat="1" applyFont="1" applyBorder="1"/>
    <xf numFmtId="2" fontId="7" fillId="0" borderId="8" xfId="0" applyNumberFormat="1" applyFont="1" applyBorder="1"/>
    <xf numFmtId="0" fontId="7" fillId="0" borderId="11" xfId="0" applyFont="1" applyBorder="1" applyAlignment="1">
      <alignment wrapText="1"/>
    </xf>
    <xf numFmtId="0" fontId="0" fillId="0" borderId="13" xfId="0" applyBorder="1"/>
    <xf numFmtId="0" fontId="0" fillId="0" borderId="2" xfId="0" applyBorder="1" applyAlignment="1">
      <alignment horizontal="center"/>
    </xf>
    <xf numFmtId="0" fontId="0" fillId="0" borderId="11" xfId="0" applyBorder="1"/>
    <xf numFmtId="0" fontId="10" fillId="0" borderId="0" xfId="0" applyFont="1"/>
    <xf numFmtId="0" fontId="10" fillId="0" borderId="11" xfId="0" applyFont="1" applyBorder="1"/>
    <xf numFmtId="0" fontId="10" fillId="0" borderId="18" xfId="0" applyFont="1" applyBorder="1"/>
    <xf numFmtId="0" fontId="10" fillId="0" borderId="12" xfId="0" applyFont="1" applyBorder="1"/>
    <xf numFmtId="0" fontId="10" fillId="0" borderId="0" xfId="0" applyFont="1" applyBorder="1"/>
    <xf numFmtId="0" fontId="10" fillId="0" borderId="13" xfId="0" applyFont="1" applyBorder="1"/>
    <xf numFmtId="0" fontId="10" fillId="0" borderId="19" xfId="0" applyFont="1" applyBorder="1"/>
    <xf numFmtId="0" fontId="10" fillId="0" borderId="1" xfId="0" applyFont="1" applyBorder="1"/>
    <xf numFmtId="0" fontId="10" fillId="0" borderId="2" xfId="0" applyFont="1" applyBorder="1"/>
    <xf numFmtId="0" fontId="10" fillId="0" borderId="3" xfId="0" applyFont="1" applyBorder="1"/>
    <xf numFmtId="0" fontId="10" fillId="0" borderId="7" xfId="0" applyFont="1" applyBorder="1"/>
    <xf numFmtId="0" fontId="10" fillId="0" borderId="8" xfId="0" applyFont="1" applyBorder="1"/>
    <xf numFmtId="0" fontId="10" fillId="0" borderId="12" xfId="0" applyFont="1" applyBorder="1" applyAlignment="1">
      <alignment horizontal="left"/>
    </xf>
    <xf numFmtId="0" fontId="7" fillId="0" borderId="20" xfId="0" applyFont="1" applyBorder="1"/>
    <xf numFmtId="0" fontId="7" fillId="0" borderId="11" xfId="0" applyFont="1" applyBorder="1" applyAlignment="1">
      <alignment horizontal="right"/>
    </xf>
    <xf numFmtId="0" fontId="8" fillId="0" borderId="16" xfId="0" applyFont="1" applyBorder="1"/>
    <xf numFmtId="0" fontId="8" fillId="0" borderId="12" xfId="0" applyFont="1" applyBorder="1" applyAlignment="1">
      <alignment horizontal="right"/>
    </xf>
    <xf numFmtId="0" fontId="2" fillId="0" borderId="0" xfId="0" applyFont="1" applyAlignment="1">
      <alignment horizontal="right" readingOrder="2"/>
    </xf>
    <xf numFmtId="0" fontId="8" fillId="0" borderId="11" xfId="0" applyFont="1" applyBorder="1"/>
    <xf numFmtId="0" fontId="11" fillId="0" borderId="12" xfId="0" applyFont="1" applyBorder="1" applyAlignment="1">
      <alignment horizontal="right"/>
    </xf>
    <xf numFmtId="2" fontId="7" fillId="0" borderId="2" xfId="0" applyNumberFormat="1" applyFont="1" applyBorder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0" fillId="0" borderId="0" xfId="0" applyAlignment="1">
      <alignment horizontal="center"/>
    </xf>
    <xf numFmtId="0" fontId="0" fillId="0" borderId="21" xfId="0" applyBorder="1" applyAlignment="1">
      <alignment wrapText="1"/>
    </xf>
    <xf numFmtId="0" fontId="0" fillId="0" borderId="21" xfId="0" applyBorder="1" applyAlignment="1">
      <alignment horizontal="center" wrapText="1"/>
    </xf>
    <xf numFmtId="0" fontId="0" fillId="0" borderId="22" xfId="0" applyBorder="1"/>
    <xf numFmtId="0" fontId="0" fillId="0" borderId="23" xfId="0" applyBorder="1"/>
    <xf numFmtId="0" fontId="0" fillId="0" borderId="24" xfId="0" applyBorder="1" applyAlignment="1">
      <alignment horizontal="center"/>
    </xf>
    <xf numFmtId="0" fontId="2" fillId="0" borderId="25" xfId="0" applyFont="1" applyBorder="1" applyAlignment="1">
      <alignment horizontal="right"/>
    </xf>
    <xf numFmtId="0" fontId="0" fillId="0" borderId="25" xfId="0" applyBorder="1"/>
    <xf numFmtId="0" fontId="0" fillId="0" borderId="26" xfId="0" applyBorder="1"/>
    <xf numFmtId="0" fontId="0" fillId="0" borderId="27" xfId="0" applyBorder="1" applyAlignment="1">
      <alignment horizontal="center"/>
    </xf>
    <xf numFmtId="2" fontId="0" fillId="0" borderId="28" xfId="0" applyNumberFormat="1" applyBorder="1"/>
    <xf numFmtId="2" fontId="0" fillId="0" borderId="29" xfId="0" applyNumberFormat="1" applyBorder="1"/>
    <xf numFmtId="0" fontId="0" fillId="0" borderId="30" xfId="0" applyBorder="1"/>
    <xf numFmtId="0" fontId="0" fillId="0" borderId="29" xfId="0" applyBorder="1"/>
    <xf numFmtId="0" fontId="0" fillId="0" borderId="31" xfId="0" applyBorder="1" applyAlignment="1">
      <alignment horizontal="center"/>
    </xf>
    <xf numFmtId="2" fontId="0" fillId="0" borderId="26" xfId="0" applyNumberFormat="1" applyBorder="1"/>
    <xf numFmtId="0" fontId="0" fillId="0" borderId="29" xfId="0" applyBorder="1" applyAlignment="1">
      <alignment horizontal="center"/>
    </xf>
    <xf numFmtId="2" fontId="0" fillId="0" borderId="31" xfId="0" applyNumberFormat="1" applyBorder="1"/>
    <xf numFmtId="0" fontId="0" fillId="0" borderId="26" xfId="0" applyBorder="1" applyAlignment="1">
      <alignment horizontal="center"/>
    </xf>
    <xf numFmtId="0" fontId="0" fillId="0" borderId="25" xfId="0" applyBorder="1" applyAlignment="1">
      <alignment horizontal="left"/>
    </xf>
    <xf numFmtId="0" fontId="0" fillId="0" borderId="25" xfId="0" applyBorder="1" applyAlignment="1">
      <alignment horizontal="center"/>
    </xf>
    <xf numFmtId="2" fontId="0" fillId="0" borderId="25" xfId="0" applyNumberFormat="1" applyBorder="1"/>
    <xf numFmtId="0" fontId="0" fillId="0" borderId="26" xfId="0" applyBorder="1" applyAlignment="1">
      <alignment horizontal="left"/>
    </xf>
    <xf numFmtId="0" fontId="2" fillId="0" borderId="26" xfId="0" applyFont="1" applyBorder="1" applyAlignment="1">
      <alignment horizontal="right"/>
    </xf>
    <xf numFmtId="0" fontId="0" fillId="0" borderId="0" xfId="0" applyFill="1"/>
    <xf numFmtId="0" fontId="16" fillId="0" borderId="0" xfId="0" applyFont="1"/>
    <xf numFmtId="0" fontId="2" fillId="0" borderId="0" xfId="0" applyFont="1"/>
    <xf numFmtId="0" fontId="18" fillId="0" borderId="0" xfId="0" applyFont="1"/>
    <xf numFmtId="0" fontId="10" fillId="0" borderId="5" xfId="0" applyFont="1" applyBorder="1"/>
    <xf numFmtId="0" fontId="10" fillId="0" borderId="4" xfId="0" applyFont="1" applyBorder="1"/>
    <xf numFmtId="164" fontId="0" fillId="0" borderId="12" xfId="0" applyNumberFormat="1" applyBorder="1"/>
    <xf numFmtId="164" fontId="0" fillId="0" borderId="9" xfId="0" applyNumberFormat="1" applyBorder="1"/>
    <xf numFmtId="164" fontId="2" fillId="0" borderId="7" xfId="0" applyNumberFormat="1" applyFont="1" applyBorder="1"/>
    <xf numFmtId="0" fontId="0" fillId="0" borderId="13" xfId="0" applyBorder="1" applyAlignment="1">
      <alignment wrapText="1"/>
    </xf>
    <xf numFmtId="0" fontId="10" fillId="0" borderId="6" xfId="0" applyFont="1" applyBorder="1"/>
    <xf numFmtId="164" fontId="2" fillId="0" borderId="9" xfId="0" applyNumberFormat="1" applyFont="1" applyBorder="1"/>
    <xf numFmtId="0" fontId="2" fillId="0" borderId="12" xfId="0" applyFont="1" applyBorder="1" applyAlignment="1">
      <alignment wrapText="1"/>
    </xf>
    <xf numFmtId="0" fontId="13" fillId="0" borderId="12" xfId="0" applyFont="1" applyBorder="1" applyAlignment="1">
      <alignment horizontal="left"/>
    </xf>
    <xf numFmtId="0" fontId="2" fillId="0" borderId="9" xfId="0" applyFont="1" applyBorder="1"/>
    <xf numFmtId="0" fontId="2" fillId="0" borderId="7" xfId="0" applyFont="1" applyBorder="1"/>
    <xf numFmtId="0" fontId="0" fillId="0" borderId="12" xfId="0" applyBorder="1" applyAlignment="1">
      <alignment wrapText="1"/>
    </xf>
    <xf numFmtId="0" fontId="2" fillId="0" borderId="10" xfId="0" applyFont="1" applyBorder="1"/>
    <xf numFmtId="0" fontId="19" fillId="0" borderId="0" xfId="0" applyFont="1"/>
    <xf numFmtId="0" fontId="20" fillId="0" borderId="0" xfId="0" applyFont="1"/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0" fillId="0" borderId="27" xfId="0" applyBorder="1"/>
    <xf numFmtId="0" fontId="2" fillId="0" borderId="27" xfId="0" applyFont="1" applyBorder="1"/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left"/>
    </xf>
    <xf numFmtId="2" fontId="8" fillId="0" borderId="14" xfId="0" applyNumberFormat="1" applyFont="1" applyBorder="1"/>
    <xf numFmtId="0" fontId="7" fillId="0" borderId="12" xfId="0" applyFont="1" applyBorder="1" applyAlignment="1"/>
    <xf numFmtId="0" fontId="7" fillId="0" borderId="9" xfId="0" applyFont="1" applyBorder="1" applyAlignment="1"/>
    <xf numFmtId="0" fontId="7" fillId="0" borderId="16" xfId="0" applyFont="1" applyBorder="1" applyAlignment="1"/>
    <xf numFmtId="0" fontId="8" fillId="0" borderId="12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11" xfId="0" applyFont="1" applyBorder="1" applyAlignment="1">
      <alignment horizontal="right" wrapText="1"/>
    </xf>
    <xf numFmtId="0" fontId="0" fillId="2" borderId="0" xfId="0" applyFill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0" fillId="3" borderId="0" xfId="0" applyFill="1"/>
    <xf numFmtId="0" fontId="8" fillId="0" borderId="12" xfId="0" applyFont="1" applyBorder="1" applyAlignment="1"/>
    <xf numFmtId="0" fontId="0" fillId="0" borderId="0" xfId="0" applyFill="1" applyAlignment="1">
      <alignment wrapText="1"/>
    </xf>
    <xf numFmtId="0" fontId="7" fillId="0" borderId="12" xfId="0" applyFont="1" applyBorder="1" applyAlignment="1">
      <alignment horizontal="left"/>
    </xf>
    <xf numFmtId="0" fontId="0" fillId="0" borderId="32" xfId="0" applyBorder="1"/>
    <xf numFmtId="0" fontId="0" fillId="0" borderId="24" xfId="0" applyBorder="1"/>
    <xf numFmtId="0" fontId="0" fillId="0" borderId="31" xfId="0" applyBorder="1"/>
    <xf numFmtId="0" fontId="0" fillId="0" borderId="33" xfId="0" applyBorder="1"/>
    <xf numFmtId="0" fontId="2" fillId="0" borderId="26" xfId="0" applyFont="1" applyBorder="1"/>
    <xf numFmtId="0" fontId="0" fillId="0" borderId="0" xfId="0" applyFill="1" applyBorder="1"/>
    <xf numFmtId="2" fontId="2" fillId="0" borderId="22" xfId="0" applyNumberFormat="1" applyFont="1" applyBorder="1"/>
    <xf numFmtId="0" fontId="0" fillId="0" borderId="26" xfId="0" applyFill="1" applyBorder="1"/>
    <xf numFmtId="0" fontId="0" fillId="2" borderId="12" xfId="0" applyFill="1" applyBorder="1"/>
    <xf numFmtId="20" fontId="0" fillId="0" borderId="0" xfId="0" applyNumberFormat="1" applyFill="1"/>
    <xf numFmtId="0" fontId="0" fillId="0" borderId="21" xfId="0" applyBorder="1"/>
    <xf numFmtId="2" fontId="2" fillId="0" borderId="21" xfId="0" applyNumberFormat="1" applyFont="1" applyBorder="1"/>
    <xf numFmtId="0" fontId="2" fillId="0" borderId="26" xfId="0" applyFont="1" applyBorder="1" applyAlignment="1">
      <alignment horizontal="center"/>
    </xf>
    <xf numFmtId="0" fontId="2" fillId="0" borderId="26" xfId="0" applyFont="1" applyBorder="1" applyAlignment="1">
      <alignment horizontal="left"/>
    </xf>
    <xf numFmtId="2" fontId="2" fillId="0" borderId="29" xfId="0" applyNumberFormat="1" applyFont="1" applyBorder="1"/>
    <xf numFmtId="0" fontId="0" fillId="0" borderId="26" xfId="0" applyFill="1" applyBorder="1" applyAlignment="1">
      <alignment horizontal="left"/>
    </xf>
    <xf numFmtId="0" fontId="0" fillId="0" borderId="25" xfId="0" applyFill="1" applyBorder="1" applyAlignment="1">
      <alignment horizontal="left"/>
    </xf>
    <xf numFmtId="0" fontId="2" fillId="0" borderId="25" xfId="0" applyFont="1" applyBorder="1" applyAlignment="1">
      <alignment horizontal="center"/>
    </xf>
    <xf numFmtId="2" fontId="3" fillId="0" borderId="26" xfId="0" applyNumberFormat="1" applyFont="1" applyBorder="1"/>
    <xf numFmtId="0" fontId="2" fillId="0" borderId="30" xfId="0" applyFont="1" applyFill="1" applyBorder="1" applyAlignment="1">
      <alignment horizontal="left"/>
    </xf>
    <xf numFmtId="0" fontId="22" fillId="0" borderId="0" xfId="0" applyFont="1"/>
    <xf numFmtId="0" fontId="20" fillId="0" borderId="26" xfId="0" applyFont="1" applyBorder="1"/>
    <xf numFmtId="0" fontId="0" fillId="0" borderId="32" xfId="0" applyBorder="1" applyAlignment="1">
      <alignment horizontal="center"/>
    </xf>
    <xf numFmtId="0" fontId="6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6" fillId="0" borderId="32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2" fontId="1" fillId="0" borderId="29" xfId="0" applyNumberFormat="1" applyFont="1" applyBorder="1"/>
    <xf numFmtId="0" fontId="2" fillId="0" borderId="23" xfId="0" applyFont="1" applyBorder="1" applyAlignment="1">
      <alignment horizontal="center"/>
    </xf>
    <xf numFmtId="0" fontId="2" fillId="0" borderId="29" xfId="0" applyFont="1" applyBorder="1"/>
    <xf numFmtId="0" fontId="1" fillId="0" borderId="0" xfId="0" applyFont="1" applyBorder="1"/>
    <xf numFmtId="0" fontId="22" fillId="0" borderId="26" xfId="0" applyFont="1" applyBorder="1"/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22" fillId="0" borderId="32" xfId="0" applyFont="1" applyBorder="1"/>
    <xf numFmtId="9" fontId="0" fillId="0" borderId="0" xfId="0" applyNumberFormat="1"/>
    <xf numFmtId="0" fontId="24" fillId="0" borderId="0" xfId="0" applyFont="1"/>
    <xf numFmtId="0" fontId="25" fillId="0" borderId="0" xfId="0" applyFont="1" applyAlignment="1">
      <alignment horizontal="left"/>
    </xf>
    <xf numFmtId="0" fontId="25" fillId="0" borderId="0" xfId="0" applyFont="1"/>
    <xf numFmtId="9" fontId="0" fillId="0" borderId="0" xfId="0" applyNumberFormat="1" applyBorder="1"/>
    <xf numFmtId="2" fontId="0" fillId="0" borderId="0" xfId="0" applyNumberFormat="1"/>
    <xf numFmtId="0" fontId="0" fillId="0" borderId="0" xfId="0" applyAlignment="1">
      <alignment vertical="center"/>
    </xf>
    <xf numFmtId="0" fontId="9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26" fillId="0" borderId="9" xfId="0" applyFont="1" applyBorder="1" applyAlignment="1">
      <alignment wrapText="1"/>
    </xf>
    <xf numFmtId="0" fontId="26" fillId="0" borderId="16" xfId="0" applyFont="1" applyBorder="1"/>
    <xf numFmtId="2" fontId="10" fillId="0" borderId="7" xfId="0" applyNumberFormat="1" applyFont="1" applyBorder="1"/>
    <xf numFmtId="0" fontId="1" fillId="0" borderId="12" xfId="0" applyFont="1" applyBorder="1" applyAlignment="1">
      <alignment horizontal="center"/>
    </xf>
    <xf numFmtId="0" fontId="22" fillId="0" borderId="12" xfId="0" applyFont="1" applyBorder="1"/>
    <xf numFmtId="0" fontId="7" fillId="0" borderId="16" xfId="0" applyFont="1" applyBorder="1" applyAlignment="1">
      <alignment horizontal="right"/>
    </xf>
    <xf numFmtId="0" fontId="7" fillId="0" borderId="1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9" fillId="0" borderId="11" xfId="0" applyFont="1" applyBorder="1" applyAlignment="1">
      <alignment horizontal="center"/>
    </xf>
    <xf numFmtId="164" fontId="7" fillId="0" borderId="7" xfId="0" applyNumberFormat="1" applyFont="1" applyBorder="1"/>
    <xf numFmtId="0" fontId="27" fillId="0" borderId="0" xfId="0" applyFont="1" applyFill="1"/>
    <xf numFmtId="0" fontId="0" fillId="0" borderId="0" xfId="0" applyAlignment="1">
      <alignment horizontal="center" vertical="center"/>
    </xf>
  </cellXfs>
  <cellStyles count="2">
    <cellStyle name="Normal" xfId="0" builtinId="0"/>
    <cellStyle name="היפר-קישור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1743809</xdr:colOff>
      <xdr:row>139</xdr:row>
      <xdr:rowOff>14655</xdr:rowOff>
    </xdr:from>
    <xdr:to>
      <xdr:col>1</xdr:col>
      <xdr:colOff>2066193</xdr:colOff>
      <xdr:row>140</xdr:row>
      <xdr:rowOff>139213</xdr:rowOff>
    </xdr:to>
    <xdr:sp macro="" textlink="">
      <xdr:nvSpPr>
        <xdr:cNvPr id="2" name="מלבן 1">
          <a:extLst>
            <a:ext uri="{FF2B5EF4-FFF2-40B4-BE49-F238E27FC236}">
              <a16:creationId xmlns:a16="http://schemas.microsoft.com/office/drawing/2014/main" xmlns="" id="{73602299-E057-4B45-9B5E-445A6EEE6108}"/>
            </a:ext>
          </a:extLst>
        </xdr:cNvPr>
        <xdr:cNvSpPr/>
      </xdr:nvSpPr>
      <xdr:spPr>
        <a:xfrm>
          <a:off x="11235395457" y="6672630"/>
          <a:ext cx="322384" cy="31505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</xdr:col>
      <xdr:colOff>1824405</xdr:colOff>
      <xdr:row>140</xdr:row>
      <xdr:rowOff>139212</xdr:rowOff>
    </xdr:from>
    <xdr:to>
      <xdr:col>1</xdr:col>
      <xdr:colOff>2058865</xdr:colOff>
      <xdr:row>142</xdr:row>
      <xdr:rowOff>241788</xdr:rowOff>
    </xdr:to>
    <xdr:sp macro="" textlink="">
      <xdr:nvSpPr>
        <xdr:cNvPr id="3" name="מלבן 2">
          <a:extLst>
            <a:ext uri="{FF2B5EF4-FFF2-40B4-BE49-F238E27FC236}">
              <a16:creationId xmlns:a16="http://schemas.microsoft.com/office/drawing/2014/main" xmlns="" id="{090E1D79-3546-4F5C-AD68-D79FD4AF992B}"/>
            </a:ext>
          </a:extLst>
        </xdr:cNvPr>
        <xdr:cNvSpPr/>
      </xdr:nvSpPr>
      <xdr:spPr>
        <a:xfrm>
          <a:off x="11235402785" y="6987687"/>
          <a:ext cx="234460" cy="483576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</xdr:col>
      <xdr:colOff>1743809</xdr:colOff>
      <xdr:row>240</xdr:row>
      <xdr:rowOff>14655</xdr:rowOff>
    </xdr:from>
    <xdr:to>
      <xdr:col>1</xdr:col>
      <xdr:colOff>2066193</xdr:colOff>
      <xdr:row>241</xdr:row>
      <xdr:rowOff>139213</xdr:rowOff>
    </xdr:to>
    <xdr:sp macro="" textlink="">
      <xdr:nvSpPr>
        <xdr:cNvPr id="4" name="מלבן 3">
          <a:extLst>
            <a:ext uri="{FF2B5EF4-FFF2-40B4-BE49-F238E27FC236}">
              <a16:creationId xmlns:a16="http://schemas.microsoft.com/office/drawing/2014/main" xmlns="" id="{23EF0B96-4FE1-4BE7-A897-024318083618}"/>
            </a:ext>
          </a:extLst>
        </xdr:cNvPr>
        <xdr:cNvSpPr/>
      </xdr:nvSpPr>
      <xdr:spPr>
        <a:xfrm>
          <a:off x="11235576432" y="7348905"/>
          <a:ext cx="322384" cy="33410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</xdr:col>
      <xdr:colOff>1824405</xdr:colOff>
      <xdr:row>241</xdr:row>
      <xdr:rowOff>139212</xdr:rowOff>
    </xdr:from>
    <xdr:to>
      <xdr:col>1</xdr:col>
      <xdr:colOff>2058865</xdr:colOff>
      <xdr:row>243</xdr:row>
      <xdr:rowOff>241788</xdr:rowOff>
    </xdr:to>
    <xdr:sp macro="" textlink="">
      <xdr:nvSpPr>
        <xdr:cNvPr id="5" name="מלבן 4">
          <a:extLst>
            <a:ext uri="{FF2B5EF4-FFF2-40B4-BE49-F238E27FC236}">
              <a16:creationId xmlns:a16="http://schemas.microsoft.com/office/drawing/2014/main" xmlns="" id="{BE81B0DD-B4CD-4924-82B8-2617C2AD498A}"/>
            </a:ext>
          </a:extLst>
        </xdr:cNvPr>
        <xdr:cNvSpPr/>
      </xdr:nvSpPr>
      <xdr:spPr>
        <a:xfrm>
          <a:off x="11235583760" y="7683012"/>
          <a:ext cx="234460" cy="49310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</xdr:col>
      <xdr:colOff>1391479</xdr:colOff>
      <xdr:row>479</xdr:row>
      <xdr:rowOff>115957</xdr:rowOff>
    </xdr:from>
    <xdr:to>
      <xdr:col>1</xdr:col>
      <xdr:colOff>2153479</xdr:colOff>
      <xdr:row>484</xdr:row>
      <xdr:rowOff>8283</xdr:rowOff>
    </xdr:to>
    <xdr:sp macro="" textlink="">
      <xdr:nvSpPr>
        <xdr:cNvPr id="6" name="מלבן 5">
          <a:extLst>
            <a:ext uri="{FF2B5EF4-FFF2-40B4-BE49-F238E27FC236}">
              <a16:creationId xmlns:a16="http://schemas.microsoft.com/office/drawing/2014/main" xmlns="" id="{2B5FF523-EFC7-4746-9070-3D6824866A70}"/>
            </a:ext>
          </a:extLst>
        </xdr:cNvPr>
        <xdr:cNvSpPr/>
      </xdr:nvSpPr>
      <xdr:spPr>
        <a:xfrm>
          <a:off x="11234822396" y="5030857"/>
          <a:ext cx="762000" cy="81625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</xdr:col>
      <xdr:colOff>1871870</xdr:colOff>
      <xdr:row>479</xdr:row>
      <xdr:rowOff>115957</xdr:rowOff>
    </xdr:from>
    <xdr:to>
      <xdr:col>1</xdr:col>
      <xdr:colOff>2153479</xdr:colOff>
      <xdr:row>482</xdr:row>
      <xdr:rowOff>41413</xdr:rowOff>
    </xdr:to>
    <xdr:sp macro="" textlink="">
      <xdr:nvSpPr>
        <xdr:cNvPr id="7" name="מלבן 6">
          <a:extLst>
            <a:ext uri="{FF2B5EF4-FFF2-40B4-BE49-F238E27FC236}">
              <a16:creationId xmlns:a16="http://schemas.microsoft.com/office/drawing/2014/main" xmlns="" id="{1986A740-7E38-4B0E-A81E-0B392B315975}"/>
            </a:ext>
          </a:extLst>
        </xdr:cNvPr>
        <xdr:cNvSpPr/>
      </xdr:nvSpPr>
      <xdr:spPr>
        <a:xfrm>
          <a:off x="11234822396" y="5030857"/>
          <a:ext cx="281609" cy="48743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</xdr:col>
      <xdr:colOff>1880152</xdr:colOff>
      <xdr:row>479</xdr:row>
      <xdr:rowOff>91109</xdr:rowOff>
    </xdr:from>
    <xdr:to>
      <xdr:col>1</xdr:col>
      <xdr:colOff>2170044</xdr:colOff>
      <xdr:row>482</xdr:row>
      <xdr:rowOff>41413</xdr:rowOff>
    </xdr:to>
    <xdr:cxnSp macro="">
      <xdr:nvCxnSpPr>
        <xdr:cNvPr id="8" name="מחבר ישר 7">
          <a:extLst>
            <a:ext uri="{FF2B5EF4-FFF2-40B4-BE49-F238E27FC236}">
              <a16:creationId xmlns:a16="http://schemas.microsoft.com/office/drawing/2014/main" xmlns="" id="{5AEDF3F3-737F-4FB0-A3F8-5FAE96A86A3B}"/>
            </a:ext>
          </a:extLst>
        </xdr:cNvPr>
        <xdr:cNvCxnSpPr/>
      </xdr:nvCxnSpPr>
      <xdr:spPr>
        <a:xfrm>
          <a:off x="11234805831" y="5006009"/>
          <a:ext cx="289892" cy="51227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1883228</xdr:colOff>
      <xdr:row>479</xdr:row>
      <xdr:rowOff>119743</xdr:rowOff>
    </xdr:from>
    <xdr:to>
      <xdr:col>1</xdr:col>
      <xdr:colOff>2161761</xdr:colOff>
      <xdr:row>482</xdr:row>
      <xdr:rowOff>41413</xdr:rowOff>
    </xdr:to>
    <xdr:cxnSp macro="">
      <xdr:nvCxnSpPr>
        <xdr:cNvPr id="9" name="מחבר ישר 8">
          <a:extLst>
            <a:ext uri="{FF2B5EF4-FFF2-40B4-BE49-F238E27FC236}">
              <a16:creationId xmlns:a16="http://schemas.microsoft.com/office/drawing/2014/main" xmlns="" id="{35FFF5B1-7025-4121-A0D5-7CFC204F6867}"/>
            </a:ext>
          </a:extLst>
        </xdr:cNvPr>
        <xdr:cNvCxnSpPr/>
      </xdr:nvCxnSpPr>
      <xdr:spPr>
        <a:xfrm flipH="1">
          <a:off x="11234814114" y="5034643"/>
          <a:ext cx="278533" cy="48364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65943</xdr:colOff>
      <xdr:row>34</xdr:row>
      <xdr:rowOff>153865</xdr:rowOff>
    </xdr:from>
    <xdr:to>
      <xdr:col>10</xdr:col>
      <xdr:colOff>637442</xdr:colOff>
      <xdr:row>44</xdr:row>
      <xdr:rowOff>102577</xdr:rowOff>
    </xdr:to>
    <xdr:sp macro="" textlink="">
      <xdr:nvSpPr>
        <xdr:cNvPr id="11" name="צורה חופשית: צורה 10">
          <a:extLst>
            <a:ext uri="{FF2B5EF4-FFF2-40B4-BE49-F238E27FC236}">
              <a16:creationId xmlns:a16="http://schemas.microsoft.com/office/drawing/2014/main" xmlns="" id="{6418FACB-70D5-4AF2-B3C2-9A316C14F7D2}"/>
            </a:ext>
          </a:extLst>
        </xdr:cNvPr>
        <xdr:cNvSpPr/>
      </xdr:nvSpPr>
      <xdr:spPr>
        <a:xfrm>
          <a:off x="11276640173" y="6850673"/>
          <a:ext cx="2637692" cy="1846385"/>
        </a:xfrm>
        <a:custGeom>
          <a:avLst/>
          <a:gdLst>
            <a:gd name="connsiteX0" fmla="*/ 0 w 2637692"/>
            <a:gd name="connsiteY0" fmla="*/ 1846385 h 1846385"/>
            <a:gd name="connsiteX1" fmla="*/ 0 w 2637692"/>
            <a:gd name="connsiteY1" fmla="*/ 410308 h 1846385"/>
            <a:gd name="connsiteX2" fmla="*/ 1289539 w 2637692"/>
            <a:gd name="connsiteY2" fmla="*/ 0 h 1846385"/>
            <a:gd name="connsiteX3" fmla="*/ 2630365 w 2637692"/>
            <a:gd name="connsiteY3" fmla="*/ 234462 h 1846385"/>
            <a:gd name="connsiteX4" fmla="*/ 2637692 w 2637692"/>
            <a:gd name="connsiteY4" fmla="*/ 1831731 h 1846385"/>
            <a:gd name="connsiteX5" fmla="*/ 1333500 w 2637692"/>
            <a:gd name="connsiteY5" fmla="*/ 1472712 h 1846385"/>
            <a:gd name="connsiteX6" fmla="*/ 51289 w 2637692"/>
            <a:gd name="connsiteY6" fmla="*/ 1824404 h 184638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2637692" h="1846385">
              <a:moveTo>
                <a:pt x="0" y="1846385"/>
              </a:moveTo>
              <a:lnTo>
                <a:pt x="0" y="410308"/>
              </a:lnTo>
              <a:lnTo>
                <a:pt x="1289539" y="0"/>
              </a:lnTo>
              <a:lnTo>
                <a:pt x="2630365" y="234462"/>
              </a:lnTo>
              <a:cubicBezTo>
                <a:pt x="2632807" y="766885"/>
                <a:pt x="2635250" y="1299308"/>
                <a:pt x="2637692" y="1831731"/>
              </a:cubicBezTo>
              <a:lnTo>
                <a:pt x="1333500" y="1472712"/>
              </a:lnTo>
              <a:lnTo>
                <a:pt x="51289" y="1824404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8</xdr:col>
      <xdr:colOff>681404</xdr:colOff>
      <xdr:row>34</xdr:row>
      <xdr:rowOff>161192</xdr:rowOff>
    </xdr:from>
    <xdr:to>
      <xdr:col>9</xdr:col>
      <xdr:colOff>21981</xdr:colOff>
      <xdr:row>42</xdr:row>
      <xdr:rowOff>102577</xdr:rowOff>
    </xdr:to>
    <xdr:sp macro="" textlink="">
      <xdr:nvSpPr>
        <xdr:cNvPr id="12" name="צורה חופשית: צורה 11">
          <a:extLst>
            <a:ext uri="{FF2B5EF4-FFF2-40B4-BE49-F238E27FC236}">
              <a16:creationId xmlns:a16="http://schemas.microsoft.com/office/drawing/2014/main" xmlns="" id="{39B30B4A-035C-4BC7-8B94-C7EE1A893FE8}"/>
            </a:ext>
          </a:extLst>
        </xdr:cNvPr>
        <xdr:cNvSpPr/>
      </xdr:nvSpPr>
      <xdr:spPr>
        <a:xfrm>
          <a:off x="11277944365" y="6858000"/>
          <a:ext cx="29308" cy="1458058"/>
        </a:xfrm>
        <a:custGeom>
          <a:avLst/>
          <a:gdLst>
            <a:gd name="connsiteX0" fmla="*/ 0 w 29308"/>
            <a:gd name="connsiteY0" fmla="*/ 0 h 1458058"/>
            <a:gd name="connsiteX1" fmla="*/ 29308 w 29308"/>
            <a:gd name="connsiteY1" fmla="*/ 1436077 h 1458058"/>
            <a:gd name="connsiteX2" fmla="*/ 21981 w 29308"/>
            <a:gd name="connsiteY2" fmla="*/ 1458058 h 145805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9308" h="1458058">
              <a:moveTo>
                <a:pt x="0" y="0"/>
              </a:moveTo>
              <a:lnTo>
                <a:pt x="29308" y="1436077"/>
              </a:lnTo>
              <a:lnTo>
                <a:pt x="21981" y="1458058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9</xdr:col>
      <xdr:colOff>512884</xdr:colOff>
      <xdr:row>38</xdr:row>
      <xdr:rowOff>14654</xdr:rowOff>
    </xdr:from>
    <xdr:to>
      <xdr:col>10</xdr:col>
      <xdr:colOff>256442</xdr:colOff>
      <xdr:row>41</xdr:row>
      <xdr:rowOff>102577</xdr:rowOff>
    </xdr:to>
    <xdr:sp macro="" textlink="">
      <xdr:nvSpPr>
        <xdr:cNvPr id="13" name="צורה חופשית: צורה 12">
          <a:extLst>
            <a:ext uri="{FF2B5EF4-FFF2-40B4-BE49-F238E27FC236}">
              <a16:creationId xmlns:a16="http://schemas.microsoft.com/office/drawing/2014/main" xmlns="" id="{76541D8B-B297-44D3-9A69-54FD8BAF08F7}"/>
            </a:ext>
          </a:extLst>
        </xdr:cNvPr>
        <xdr:cNvSpPr/>
      </xdr:nvSpPr>
      <xdr:spPr>
        <a:xfrm>
          <a:off x="11277021173" y="7458808"/>
          <a:ext cx="432289" cy="666750"/>
        </a:xfrm>
        <a:custGeom>
          <a:avLst/>
          <a:gdLst>
            <a:gd name="connsiteX0" fmla="*/ 0 w 432289"/>
            <a:gd name="connsiteY0" fmla="*/ 124557 h 666750"/>
            <a:gd name="connsiteX1" fmla="*/ 432289 w 432289"/>
            <a:gd name="connsiteY1" fmla="*/ 0 h 666750"/>
            <a:gd name="connsiteX2" fmla="*/ 417635 w 432289"/>
            <a:gd name="connsiteY2" fmla="*/ 556846 h 666750"/>
            <a:gd name="connsiteX3" fmla="*/ 51289 w 432289"/>
            <a:gd name="connsiteY3" fmla="*/ 666750 h 666750"/>
            <a:gd name="connsiteX4" fmla="*/ 0 w 432289"/>
            <a:gd name="connsiteY4" fmla="*/ 124557 h 666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432289" h="666750">
              <a:moveTo>
                <a:pt x="0" y="124557"/>
              </a:moveTo>
              <a:lnTo>
                <a:pt x="432289" y="0"/>
              </a:lnTo>
              <a:lnTo>
                <a:pt x="417635" y="556846"/>
              </a:lnTo>
              <a:lnTo>
                <a:pt x="51289" y="666750"/>
              </a:lnTo>
              <a:cubicBezTo>
                <a:pt x="48847" y="478692"/>
                <a:pt x="46404" y="290635"/>
                <a:pt x="0" y="124557"/>
              </a:cubicBezTo>
              <a:close/>
            </a:path>
          </a:pathLst>
        </a:custGeom>
        <a:solidFill>
          <a:schemeClr val="accent2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9</xdr:col>
      <xdr:colOff>36634</xdr:colOff>
      <xdr:row>34</xdr:row>
      <xdr:rowOff>175846</xdr:rowOff>
    </xdr:from>
    <xdr:to>
      <xdr:col>9</xdr:col>
      <xdr:colOff>556846</xdr:colOff>
      <xdr:row>43</xdr:row>
      <xdr:rowOff>43961</xdr:rowOff>
    </xdr:to>
    <xdr:sp macro="" textlink="">
      <xdr:nvSpPr>
        <xdr:cNvPr id="14" name="צורה חופשית: צורה 13">
          <a:extLst>
            <a:ext uri="{FF2B5EF4-FFF2-40B4-BE49-F238E27FC236}">
              <a16:creationId xmlns:a16="http://schemas.microsoft.com/office/drawing/2014/main" xmlns="" id="{8A3D5850-318E-4FB6-823A-8DFE3035F4A9}"/>
            </a:ext>
          </a:extLst>
        </xdr:cNvPr>
        <xdr:cNvSpPr/>
      </xdr:nvSpPr>
      <xdr:spPr>
        <a:xfrm>
          <a:off x="11277409500" y="6872654"/>
          <a:ext cx="520212" cy="1575288"/>
        </a:xfrm>
        <a:custGeom>
          <a:avLst/>
          <a:gdLst>
            <a:gd name="connsiteX0" fmla="*/ 0 w 520212"/>
            <a:gd name="connsiteY0" fmla="*/ 153865 h 1575288"/>
            <a:gd name="connsiteX1" fmla="*/ 58615 w 520212"/>
            <a:gd name="connsiteY1" fmla="*/ 1575288 h 1575288"/>
            <a:gd name="connsiteX2" fmla="*/ 520212 w 520212"/>
            <a:gd name="connsiteY2" fmla="*/ 1421423 h 1575288"/>
            <a:gd name="connsiteX3" fmla="*/ 498231 w 520212"/>
            <a:gd name="connsiteY3" fmla="*/ 0 h 1575288"/>
            <a:gd name="connsiteX4" fmla="*/ 0 w 520212"/>
            <a:gd name="connsiteY4" fmla="*/ 153865 h 157528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520212" h="1575288">
              <a:moveTo>
                <a:pt x="0" y="153865"/>
              </a:moveTo>
              <a:lnTo>
                <a:pt x="58615" y="1575288"/>
              </a:lnTo>
              <a:lnTo>
                <a:pt x="520212" y="1421423"/>
              </a:lnTo>
              <a:lnTo>
                <a:pt x="498231" y="0"/>
              </a:lnTo>
              <a:lnTo>
                <a:pt x="0" y="153865"/>
              </a:lnTo>
              <a:close/>
            </a:path>
          </a:pathLst>
        </a:cu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10</xdr:col>
      <xdr:colOff>146538</xdr:colOff>
      <xdr:row>36</xdr:row>
      <xdr:rowOff>87923</xdr:rowOff>
    </xdr:from>
    <xdr:to>
      <xdr:col>10</xdr:col>
      <xdr:colOff>659423</xdr:colOff>
      <xdr:row>44</xdr:row>
      <xdr:rowOff>117231</xdr:rowOff>
    </xdr:to>
    <xdr:sp macro="" textlink="">
      <xdr:nvSpPr>
        <xdr:cNvPr id="15" name="צורה חופשית: צורה 14">
          <a:extLst>
            <a:ext uri="{FF2B5EF4-FFF2-40B4-BE49-F238E27FC236}">
              <a16:creationId xmlns:a16="http://schemas.microsoft.com/office/drawing/2014/main" xmlns="" id="{A72DB0CC-D0A0-4BE3-9432-F751995E8902}"/>
            </a:ext>
          </a:extLst>
        </xdr:cNvPr>
        <xdr:cNvSpPr/>
      </xdr:nvSpPr>
      <xdr:spPr>
        <a:xfrm>
          <a:off x="11276618192" y="7121769"/>
          <a:ext cx="512885" cy="1589943"/>
        </a:xfrm>
        <a:custGeom>
          <a:avLst/>
          <a:gdLst>
            <a:gd name="connsiteX0" fmla="*/ 14654 w 512885"/>
            <a:gd name="connsiteY0" fmla="*/ 146539 h 1589943"/>
            <a:gd name="connsiteX1" fmla="*/ 417635 w 512885"/>
            <a:gd name="connsiteY1" fmla="*/ 0 h 1589943"/>
            <a:gd name="connsiteX2" fmla="*/ 512885 w 512885"/>
            <a:gd name="connsiteY2" fmla="*/ 1472712 h 1589943"/>
            <a:gd name="connsiteX3" fmla="*/ 0 w 512885"/>
            <a:gd name="connsiteY3" fmla="*/ 1589943 h 1589943"/>
            <a:gd name="connsiteX4" fmla="*/ 14654 w 512885"/>
            <a:gd name="connsiteY4" fmla="*/ 146539 h 158994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512885" h="1589943">
              <a:moveTo>
                <a:pt x="14654" y="146539"/>
              </a:moveTo>
              <a:lnTo>
                <a:pt x="417635" y="0"/>
              </a:lnTo>
              <a:lnTo>
                <a:pt x="512885" y="1472712"/>
              </a:lnTo>
              <a:lnTo>
                <a:pt x="0" y="1589943"/>
              </a:lnTo>
              <a:lnTo>
                <a:pt x="14654" y="146539"/>
              </a:lnTo>
              <a:close/>
            </a:path>
          </a:pathLst>
        </a:cu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5</xdr:col>
      <xdr:colOff>224517</xdr:colOff>
      <xdr:row>47</xdr:row>
      <xdr:rowOff>85047</xdr:rowOff>
    </xdr:from>
    <xdr:to>
      <xdr:col>7</xdr:col>
      <xdr:colOff>568099</xdr:colOff>
      <xdr:row>53</xdr:row>
      <xdr:rowOff>1702</xdr:rowOff>
    </xdr:to>
    <xdr:grpSp>
      <xdr:nvGrpSpPr>
        <xdr:cNvPr id="10" name="קבוצה 9">
          <a:extLst>
            <a:ext uri="{FF2B5EF4-FFF2-40B4-BE49-F238E27FC236}">
              <a16:creationId xmlns:a16="http://schemas.microsoft.com/office/drawing/2014/main" xmlns="" id="{E6A62811-92A1-4CFB-A596-AB9397EE39A8}"/>
            </a:ext>
          </a:extLst>
        </xdr:cNvPr>
        <xdr:cNvGrpSpPr/>
      </xdr:nvGrpSpPr>
      <xdr:grpSpPr>
        <a:xfrm>
          <a:off x="11234245601" y="9238572"/>
          <a:ext cx="1448482" cy="1069180"/>
          <a:chOff x="11307750026" y="8621827"/>
          <a:chExt cx="1450863" cy="1071562"/>
        </a:xfrm>
      </xdr:grpSpPr>
      <xdr:sp macro="" textlink="">
        <xdr:nvSpPr>
          <xdr:cNvPr id="17" name="מלבן 16">
            <a:extLst>
              <a:ext uri="{FF2B5EF4-FFF2-40B4-BE49-F238E27FC236}">
                <a16:creationId xmlns:a16="http://schemas.microsoft.com/office/drawing/2014/main" xmlns="" id="{07C07AE1-A976-4A16-B1E1-4E4D11311A25}"/>
              </a:ext>
            </a:extLst>
          </xdr:cNvPr>
          <xdr:cNvSpPr/>
        </xdr:nvSpPr>
        <xdr:spPr>
          <a:xfrm>
            <a:off x="11307751728" y="8621827"/>
            <a:ext cx="1449161" cy="802822"/>
          </a:xfrm>
          <a:prstGeom prst="rect">
            <a:avLst/>
          </a:prstGeom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1" anchor="t"/>
          <a:lstStyle/>
          <a:p>
            <a:pPr algn="r" rtl="1"/>
            <a:endParaRPr lang="he-IL" sz="1100"/>
          </a:p>
        </xdr:txBody>
      </xdr:sp>
      <xdr:cxnSp macro="">
        <xdr:nvCxnSpPr>
          <xdr:cNvPr id="19" name="מחבר ישר 18">
            <a:extLst>
              <a:ext uri="{FF2B5EF4-FFF2-40B4-BE49-F238E27FC236}">
                <a16:creationId xmlns:a16="http://schemas.microsoft.com/office/drawing/2014/main" xmlns="" id="{A987FA47-D6F3-4846-B3DE-9B45804382C8}"/>
              </a:ext>
            </a:extLst>
          </xdr:cNvPr>
          <xdr:cNvCxnSpPr/>
        </xdr:nvCxnSpPr>
        <xdr:spPr>
          <a:xfrm>
            <a:off x="11307756830" y="9509691"/>
            <a:ext cx="1428751" cy="6803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0" name="מלבן 19">
            <a:extLst>
              <a:ext uri="{FF2B5EF4-FFF2-40B4-BE49-F238E27FC236}">
                <a16:creationId xmlns:a16="http://schemas.microsoft.com/office/drawing/2014/main" xmlns="" id="{B0978A97-7A91-4B37-B4EF-58110ACAFF0F}"/>
              </a:ext>
            </a:extLst>
          </xdr:cNvPr>
          <xdr:cNvSpPr/>
        </xdr:nvSpPr>
        <xdr:spPr>
          <a:xfrm>
            <a:off x="11308195661" y="8883763"/>
            <a:ext cx="381000" cy="632733"/>
          </a:xfrm>
          <a:prstGeom prst="rect">
            <a:avLst/>
          </a:prstGeom>
          <a:solidFill>
            <a:schemeClr val="accent4">
              <a:lumMod val="40000"/>
              <a:lumOff val="60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1" anchor="t"/>
          <a:lstStyle/>
          <a:p>
            <a:pPr algn="r" rtl="1"/>
            <a:endParaRPr lang="he-IL" sz="1100"/>
          </a:p>
        </xdr:txBody>
      </xdr:sp>
      <xdr:cxnSp macro="">
        <xdr:nvCxnSpPr>
          <xdr:cNvPr id="21" name="מחבר ישר 20">
            <a:extLst>
              <a:ext uri="{FF2B5EF4-FFF2-40B4-BE49-F238E27FC236}">
                <a16:creationId xmlns:a16="http://schemas.microsoft.com/office/drawing/2014/main" xmlns="" id="{1F25571E-998F-44CB-B64F-5A45B96702C2}"/>
              </a:ext>
            </a:extLst>
          </xdr:cNvPr>
          <xdr:cNvCxnSpPr/>
        </xdr:nvCxnSpPr>
        <xdr:spPr>
          <a:xfrm>
            <a:off x="11307750026" y="9434853"/>
            <a:ext cx="1428751" cy="6803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2" name="מלבן 21">
            <a:extLst>
              <a:ext uri="{FF2B5EF4-FFF2-40B4-BE49-F238E27FC236}">
                <a16:creationId xmlns:a16="http://schemas.microsoft.com/office/drawing/2014/main" xmlns="" id="{C036F8E0-60F4-4F27-A64E-F9238D429DD1}"/>
              </a:ext>
            </a:extLst>
          </xdr:cNvPr>
          <xdr:cNvSpPr/>
        </xdr:nvSpPr>
        <xdr:spPr>
          <a:xfrm>
            <a:off x="11308188857" y="9441656"/>
            <a:ext cx="374197" cy="74839"/>
          </a:xfrm>
          <a:prstGeom prst="rect">
            <a:avLst/>
          </a:prstGeom>
          <a:solidFill>
            <a:schemeClr val="accent2">
              <a:lumMod val="60000"/>
              <a:lumOff val="40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1" anchor="t"/>
          <a:lstStyle/>
          <a:p>
            <a:pPr algn="r" rtl="1"/>
            <a:endParaRPr lang="he-IL" sz="1100"/>
          </a:p>
        </xdr:txBody>
      </xdr:sp>
      <xdr:cxnSp macro="">
        <xdr:nvCxnSpPr>
          <xdr:cNvPr id="23" name="מחבר ישר 22">
            <a:extLst>
              <a:ext uri="{FF2B5EF4-FFF2-40B4-BE49-F238E27FC236}">
                <a16:creationId xmlns:a16="http://schemas.microsoft.com/office/drawing/2014/main" xmlns="" id="{B0236694-AB01-4B3A-8A1E-140AF277ED69}"/>
              </a:ext>
            </a:extLst>
          </xdr:cNvPr>
          <xdr:cNvCxnSpPr/>
        </xdr:nvCxnSpPr>
        <xdr:spPr>
          <a:xfrm>
            <a:off x="11307756830" y="9604942"/>
            <a:ext cx="1428751" cy="6803"/>
          </a:xfrm>
          <a:prstGeom prst="line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4" name="מלבן 23">
            <a:extLst>
              <a:ext uri="{FF2B5EF4-FFF2-40B4-BE49-F238E27FC236}">
                <a16:creationId xmlns:a16="http://schemas.microsoft.com/office/drawing/2014/main" xmlns="" id="{290043E4-C02A-4F42-8ADE-FF4CAA91547A}"/>
              </a:ext>
            </a:extLst>
          </xdr:cNvPr>
          <xdr:cNvSpPr/>
        </xdr:nvSpPr>
        <xdr:spPr>
          <a:xfrm>
            <a:off x="11307804457" y="9611745"/>
            <a:ext cx="1394732" cy="81644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1" anchor="t"/>
          <a:lstStyle/>
          <a:p>
            <a:pPr algn="r" rtl="1"/>
            <a:endParaRPr lang="he-IL" sz="1100"/>
          </a:p>
        </xdr:txBody>
      </xdr:sp>
    </xdr:grpSp>
    <xdr:clientData/>
  </xdr:twoCellAnchor>
  <xdr:twoCellAnchor>
    <xdr:from>
      <xdr:col>5</xdr:col>
      <xdr:colOff>100352</xdr:colOff>
      <xdr:row>62</xdr:row>
      <xdr:rowOff>98653</xdr:rowOff>
    </xdr:from>
    <xdr:to>
      <xdr:col>14</xdr:col>
      <xdr:colOff>675503</xdr:colOff>
      <xdr:row>73</xdr:row>
      <xdr:rowOff>151901</xdr:rowOff>
    </xdr:to>
    <xdr:grpSp>
      <xdr:nvGrpSpPr>
        <xdr:cNvPr id="26" name="קבוצה 25">
          <a:extLst>
            <a:ext uri="{FF2B5EF4-FFF2-40B4-BE49-F238E27FC236}">
              <a16:creationId xmlns:a16="http://schemas.microsoft.com/office/drawing/2014/main" xmlns="" id="{CA7285D9-0646-4B50-ADFB-7D2EEC61F59F}"/>
            </a:ext>
          </a:extLst>
        </xdr:cNvPr>
        <xdr:cNvGrpSpPr/>
      </xdr:nvGrpSpPr>
      <xdr:grpSpPr>
        <a:xfrm>
          <a:off x="11225870497" y="12071578"/>
          <a:ext cx="9947751" cy="1948723"/>
          <a:chOff x="0" y="0"/>
          <a:chExt cx="6516806" cy="1978925"/>
        </a:xfrm>
      </xdr:grpSpPr>
      <xdr:sp macro="" textlink="">
        <xdr:nvSpPr>
          <xdr:cNvPr id="27" name="מלבן 26">
            <a:extLst>
              <a:ext uri="{FF2B5EF4-FFF2-40B4-BE49-F238E27FC236}">
                <a16:creationId xmlns:a16="http://schemas.microsoft.com/office/drawing/2014/main" xmlns="" id="{232F74B1-0C94-4256-9018-78BE94EBA863}"/>
              </a:ext>
            </a:extLst>
          </xdr:cNvPr>
          <xdr:cNvSpPr/>
        </xdr:nvSpPr>
        <xdr:spPr>
          <a:xfrm>
            <a:off x="3302758" y="177421"/>
            <a:ext cx="3214048" cy="1317009"/>
          </a:xfrm>
          <a:prstGeom prst="rect">
            <a:avLst/>
          </a:prstGeom>
          <a:solidFill>
            <a:schemeClr val="bg1">
              <a:lumMod val="8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1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he-IL"/>
          </a:p>
        </xdr:txBody>
      </xdr:sp>
      <xdr:sp macro="" textlink="">
        <xdr:nvSpPr>
          <xdr:cNvPr id="28" name="מלבן 27">
            <a:extLst>
              <a:ext uri="{FF2B5EF4-FFF2-40B4-BE49-F238E27FC236}">
                <a16:creationId xmlns:a16="http://schemas.microsoft.com/office/drawing/2014/main" xmlns="" id="{684F7EB9-21AE-4A00-B3E2-2C9099EC8C61}"/>
              </a:ext>
            </a:extLst>
          </xdr:cNvPr>
          <xdr:cNvSpPr/>
        </xdr:nvSpPr>
        <xdr:spPr>
          <a:xfrm>
            <a:off x="3302758" y="1753737"/>
            <a:ext cx="3213717" cy="183515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1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he-IL"/>
          </a:p>
        </xdr:txBody>
      </xdr:sp>
      <xdr:sp macro="" textlink="">
        <xdr:nvSpPr>
          <xdr:cNvPr id="29" name="מלבן 28">
            <a:extLst>
              <a:ext uri="{FF2B5EF4-FFF2-40B4-BE49-F238E27FC236}">
                <a16:creationId xmlns:a16="http://schemas.microsoft.com/office/drawing/2014/main" xmlns="" id="{396C8814-F56A-489B-B09B-6B1F6FBADE56}"/>
              </a:ext>
            </a:extLst>
          </xdr:cNvPr>
          <xdr:cNvSpPr/>
        </xdr:nvSpPr>
        <xdr:spPr>
          <a:xfrm>
            <a:off x="3302716" y="0"/>
            <a:ext cx="3214006" cy="183515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1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he-IL"/>
          </a:p>
        </xdr:txBody>
      </xdr:sp>
      <xdr:sp macro="" textlink="">
        <xdr:nvSpPr>
          <xdr:cNvPr id="30" name="מלבן 29">
            <a:extLst>
              <a:ext uri="{FF2B5EF4-FFF2-40B4-BE49-F238E27FC236}">
                <a16:creationId xmlns:a16="http://schemas.microsoft.com/office/drawing/2014/main" xmlns="" id="{DA757D4B-7EAD-4AC3-9258-C0FDB8CA3E91}"/>
              </a:ext>
            </a:extLst>
          </xdr:cNvPr>
          <xdr:cNvSpPr/>
        </xdr:nvSpPr>
        <xdr:spPr>
          <a:xfrm>
            <a:off x="3302758" y="1596788"/>
            <a:ext cx="3206893" cy="159527"/>
          </a:xfrm>
          <a:prstGeom prst="rect">
            <a:avLst/>
          </a:prstGeom>
          <a:pattFill prst="pct5">
            <a:fgClr>
              <a:schemeClr val="tx1"/>
            </a:fgClr>
            <a:bgClr>
              <a:schemeClr val="bg1"/>
            </a:bgClr>
          </a:patt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1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he-IL"/>
          </a:p>
        </xdr:txBody>
      </xdr:sp>
      <xdr:sp macro="" textlink="">
        <xdr:nvSpPr>
          <xdr:cNvPr id="31" name="מלבן 30">
            <a:extLst>
              <a:ext uri="{FF2B5EF4-FFF2-40B4-BE49-F238E27FC236}">
                <a16:creationId xmlns:a16="http://schemas.microsoft.com/office/drawing/2014/main" xmlns="" id="{FA3C2CF0-0336-4695-A113-09516EB5231C}"/>
              </a:ext>
            </a:extLst>
          </xdr:cNvPr>
          <xdr:cNvSpPr/>
        </xdr:nvSpPr>
        <xdr:spPr>
          <a:xfrm>
            <a:off x="3302716" y="467940"/>
            <a:ext cx="3214006" cy="117925"/>
          </a:xfrm>
          <a:prstGeom prst="rect">
            <a:avLst/>
          </a:prstGeom>
          <a:solidFill>
            <a:schemeClr val="tx1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1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he-IL"/>
          </a:p>
        </xdr:txBody>
      </xdr:sp>
      <xdr:sp macro="" textlink="">
        <xdr:nvSpPr>
          <xdr:cNvPr id="32" name="תיבת טקסט 1">
            <a:extLst>
              <a:ext uri="{FF2B5EF4-FFF2-40B4-BE49-F238E27FC236}">
                <a16:creationId xmlns:a16="http://schemas.microsoft.com/office/drawing/2014/main" xmlns="" id="{A39AE016-99FB-4499-8F99-A64EB1A5F6A2}"/>
              </a:ext>
            </a:extLst>
          </xdr:cNvPr>
          <xdr:cNvSpPr txBox="1"/>
        </xdr:nvSpPr>
        <xdr:spPr>
          <a:xfrm>
            <a:off x="1931158" y="368489"/>
            <a:ext cx="961968" cy="225188"/>
          </a:xfrm>
          <a:prstGeom prst="rect">
            <a:avLst/>
          </a:prstGeom>
          <a:noFill/>
          <a:ln w="6350">
            <a:noFill/>
          </a:ln>
        </xdr:spPr>
        <xdr:txBody>
          <a:bodyPr rot="0" spcFirstLastPara="0" vert="horz" wrap="square" lIns="91440" tIns="45720" rIns="91440" bIns="45720" numCol="1" spcCol="0" rtlCol="1" fromWordArt="0" anchor="t" anchorCtr="0" forceAA="0" compatLnSpc="1">
            <a:prstTxWarp prst="textNoShape">
              <a:avLst/>
            </a:prstTxWarp>
            <a:noAutofit/>
          </a:bodyPr>
          <a:lstStyle/>
          <a:p>
            <a:pPr algn="r" rtl="1"/>
            <a:r>
              <a:rPr lang="he-IL" sz="1000">
                <a:effectLst/>
                <a:latin typeface="Times New Roman" panose="02020603050405020304" pitchFamily="18" charset="0"/>
                <a:ea typeface="Times New Roman" panose="02020603050405020304" pitchFamily="18" charset="0"/>
                <a:cs typeface="Miriam" panose="020B0502050101010101" pitchFamily="34" charset="-79"/>
              </a:rPr>
              <a:t>חגורה</a:t>
            </a:r>
            <a:endParaRPr lang="en-US" sz="1000">
              <a:effectLst/>
              <a:latin typeface="Times New Roman" panose="02020603050405020304" pitchFamily="18" charset="0"/>
              <a:ea typeface="Times New Roman" panose="02020603050405020304" pitchFamily="18" charset="0"/>
              <a:cs typeface="Miriam" panose="020B0502050101010101" pitchFamily="34" charset="-79"/>
            </a:endParaRPr>
          </a:p>
        </xdr:txBody>
      </xdr:sp>
      <xdr:cxnSp macro="">
        <xdr:nvCxnSpPr>
          <xdr:cNvPr id="33" name="מחבר חץ ישר 32">
            <a:extLst>
              <a:ext uri="{FF2B5EF4-FFF2-40B4-BE49-F238E27FC236}">
                <a16:creationId xmlns:a16="http://schemas.microsoft.com/office/drawing/2014/main" xmlns="" id="{A5DCA020-FB7A-411C-92E7-D7B6F443145C}"/>
              </a:ext>
            </a:extLst>
          </xdr:cNvPr>
          <xdr:cNvCxnSpPr/>
        </xdr:nvCxnSpPr>
        <xdr:spPr>
          <a:xfrm>
            <a:off x="2891904" y="468004"/>
            <a:ext cx="369267" cy="88710"/>
          </a:xfrm>
          <a:prstGeom prst="straightConnector1">
            <a:avLst/>
          </a:prstGeom>
          <a:ln w="28575">
            <a:solidFill>
              <a:schemeClr val="tx1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4" name="מלבן 33">
            <a:extLst>
              <a:ext uri="{FF2B5EF4-FFF2-40B4-BE49-F238E27FC236}">
                <a16:creationId xmlns:a16="http://schemas.microsoft.com/office/drawing/2014/main" xmlns="" id="{923FC3FC-A53B-4121-B482-15FD48905439}"/>
              </a:ext>
            </a:extLst>
          </xdr:cNvPr>
          <xdr:cNvSpPr/>
        </xdr:nvSpPr>
        <xdr:spPr>
          <a:xfrm>
            <a:off x="3309582" y="1501253"/>
            <a:ext cx="3206750" cy="111760"/>
          </a:xfrm>
          <a:prstGeom prst="rect">
            <a:avLst/>
          </a:prstGeom>
          <a:pattFill prst="wdDnDiag">
            <a:fgClr>
              <a:schemeClr val="accent2">
                <a:lumMod val="75000"/>
              </a:schemeClr>
            </a:fgClr>
            <a:bgClr>
              <a:schemeClr val="bg1"/>
            </a:bgClr>
          </a:patt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1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he-IL"/>
          </a:p>
        </xdr:txBody>
      </xdr:sp>
      <xdr:sp macro="" textlink="">
        <xdr:nvSpPr>
          <xdr:cNvPr id="35" name="מלבן 34">
            <a:extLst>
              <a:ext uri="{FF2B5EF4-FFF2-40B4-BE49-F238E27FC236}">
                <a16:creationId xmlns:a16="http://schemas.microsoft.com/office/drawing/2014/main" xmlns="" id="{18545BFE-A064-4E83-A31E-0AE4DBA490B3}"/>
              </a:ext>
            </a:extLst>
          </xdr:cNvPr>
          <xdr:cNvSpPr/>
        </xdr:nvSpPr>
        <xdr:spPr>
          <a:xfrm>
            <a:off x="4387755" y="586853"/>
            <a:ext cx="559559" cy="1027070"/>
          </a:xfrm>
          <a:prstGeom prst="rect">
            <a:avLst/>
          </a:prstGeom>
          <a:solidFill>
            <a:schemeClr val="accent6">
              <a:lumMod val="40000"/>
              <a:lumOff val="60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1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he-IL"/>
          </a:p>
        </xdr:txBody>
      </xdr:sp>
      <xdr:sp macro="" textlink="">
        <xdr:nvSpPr>
          <xdr:cNvPr id="36" name="צורה חופשית: צורה 35">
            <a:extLst>
              <a:ext uri="{FF2B5EF4-FFF2-40B4-BE49-F238E27FC236}">
                <a16:creationId xmlns:a16="http://schemas.microsoft.com/office/drawing/2014/main" xmlns="" id="{C43E6BDF-0EF9-429B-B281-73A50B609684}"/>
              </a:ext>
            </a:extLst>
          </xdr:cNvPr>
          <xdr:cNvSpPr/>
        </xdr:nvSpPr>
        <xdr:spPr>
          <a:xfrm>
            <a:off x="2347415" y="1494430"/>
            <a:ext cx="955343" cy="6824"/>
          </a:xfrm>
          <a:custGeom>
            <a:avLst/>
            <a:gdLst>
              <a:gd name="connsiteX0" fmla="*/ 955343 w 955343"/>
              <a:gd name="connsiteY0" fmla="*/ 6824 h 6824"/>
              <a:gd name="connsiteX1" fmla="*/ 0 w 955343"/>
              <a:gd name="connsiteY1" fmla="*/ 0 h 68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</a:cxnLst>
            <a:rect l="l" t="t" r="r" b="b"/>
            <a:pathLst>
              <a:path w="955343" h="6824">
                <a:moveTo>
                  <a:pt x="955343" y="6824"/>
                </a:moveTo>
                <a:lnTo>
                  <a:pt x="0" y="0"/>
                </a:lnTo>
              </a:path>
            </a:pathLst>
          </a:cu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1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he-IL"/>
          </a:p>
        </xdr:txBody>
      </xdr:sp>
      <xdr:sp macro="" textlink="">
        <xdr:nvSpPr>
          <xdr:cNvPr id="37" name="צורה חופשית: צורה 36">
            <a:extLst>
              <a:ext uri="{FF2B5EF4-FFF2-40B4-BE49-F238E27FC236}">
                <a16:creationId xmlns:a16="http://schemas.microsoft.com/office/drawing/2014/main" xmlns="" id="{9FF4CF43-9539-4A10-B770-0B6D502A98BD}"/>
              </a:ext>
            </a:extLst>
          </xdr:cNvPr>
          <xdr:cNvSpPr/>
        </xdr:nvSpPr>
        <xdr:spPr>
          <a:xfrm>
            <a:off x="1201003" y="1753737"/>
            <a:ext cx="2101755" cy="6824"/>
          </a:xfrm>
          <a:custGeom>
            <a:avLst/>
            <a:gdLst>
              <a:gd name="connsiteX0" fmla="*/ 2101755 w 2101755"/>
              <a:gd name="connsiteY0" fmla="*/ 0 h 6824"/>
              <a:gd name="connsiteX1" fmla="*/ 0 w 2101755"/>
              <a:gd name="connsiteY1" fmla="*/ 6824 h 682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</a:cxnLst>
            <a:rect l="l" t="t" r="r" b="b"/>
            <a:pathLst>
              <a:path w="2101755" h="6824">
                <a:moveTo>
                  <a:pt x="2101755" y="0"/>
                </a:moveTo>
                <a:lnTo>
                  <a:pt x="0" y="6824"/>
                </a:lnTo>
              </a:path>
            </a:pathLst>
          </a:cu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="horz" wrap="square" lIns="91440" tIns="45720" rIns="91440" bIns="45720" numCol="1" spcCol="0" rtlCol="1" fromWordArt="0" anchor="ctr" anchorCtr="0" forceAA="0" compatLnSpc="1">
            <a:prstTxWarp prst="textNoShape">
              <a:avLst/>
            </a:prstTxWarp>
            <a:noAutofit/>
          </a:bodyPr>
          <a:lstStyle/>
          <a:p>
            <a:endParaRPr lang="he-IL"/>
          </a:p>
        </xdr:txBody>
      </xdr:sp>
      <xdr:sp macro="" textlink="">
        <xdr:nvSpPr>
          <xdr:cNvPr id="38" name="תיבת טקסט 11">
            <a:extLst>
              <a:ext uri="{FF2B5EF4-FFF2-40B4-BE49-F238E27FC236}">
                <a16:creationId xmlns:a16="http://schemas.microsoft.com/office/drawing/2014/main" xmlns="" id="{0ED372B4-D8EC-4F43-B3F1-EFC10528359A}"/>
              </a:ext>
            </a:extLst>
          </xdr:cNvPr>
          <xdr:cNvSpPr txBox="1"/>
        </xdr:nvSpPr>
        <xdr:spPr>
          <a:xfrm>
            <a:off x="0" y="1644555"/>
            <a:ext cx="1234345" cy="334370"/>
          </a:xfrm>
          <a:prstGeom prst="rect">
            <a:avLst/>
          </a:prstGeom>
          <a:noFill/>
          <a:ln w="6350">
            <a:noFill/>
          </a:ln>
        </xdr:spPr>
        <xdr:txBody>
          <a:bodyPr rot="0" spcFirstLastPara="0" vert="horz" wrap="square" lIns="91440" tIns="45720" rIns="91440" bIns="45720" numCol="1" spcCol="0" rtlCol="1" fromWordArt="0" anchor="t" anchorCtr="0" forceAA="0" compatLnSpc="1">
            <a:prstTxWarp prst="textNoShape">
              <a:avLst/>
            </a:prstTxWarp>
            <a:noAutofit/>
          </a:bodyPr>
          <a:lstStyle/>
          <a:p>
            <a:pPr algn="r" rtl="1"/>
            <a:r>
              <a:rPr lang="he-IL" sz="1000">
                <a:effectLst/>
                <a:latin typeface="Times New Roman" panose="02020603050405020304" pitchFamily="18" charset="0"/>
                <a:ea typeface="Times New Roman" panose="02020603050405020304" pitchFamily="18" charset="0"/>
                <a:cs typeface="Miriam" panose="020B0502050101010101" pitchFamily="34" charset="-79"/>
              </a:rPr>
              <a:t>מפלס פני רצפת בטון</a:t>
            </a:r>
            <a:endParaRPr lang="en-US" sz="1000">
              <a:effectLst/>
              <a:latin typeface="Times New Roman" panose="02020603050405020304" pitchFamily="18" charset="0"/>
              <a:ea typeface="Times New Roman" panose="02020603050405020304" pitchFamily="18" charset="0"/>
              <a:cs typeface="Miriam" panose="020B0502050101010101" pitchFamily="34" charset="-79"/>
            </a:endParaRPr>
          </a:p>
        </xdr:txBody>
      </xdr:sp>
      <xdr:sp macro="" textlink="">
        <xdr:nvSpPr>
          <xdr:cNvPr id="39" name="תיבת טקסט 12">
            <a:extLst>
              <a:ext uri="{FF2B5EF4-FFF2-40B4-BE49-F238E27FC236}">
                <a16:creationId xmlns:a16="http://schemas.microsoft.com/office/drawing/2014/main" xmlns="" id="{1BB930D1-ECD6-4497-BBFB-9204C066FE35}"/>
              </a:ext>
            </a:extLst>
          </xdr:cNvPr>
          <xdr:cNvSpPr txBox="1"/>
        </xdr:nvSpPr>
        <xdr:spPr>
          <a:xfrm>
            <a:off x="382138" y="1501253"/>
            <a:ext cx="1233805" cy="334010"/>
          </a:xfrm>
          <a:prstGeom prst="rect">
            <a:avLst/>
          </a:prstGeom>
          <a:noFill/>
          <a:ln w="6350">
            <a:noFill/>
          </a:ln>
        </xdr:spPr>
        <xdr:txBody>
          <a:bodyPr rot="0" spcFirstLastPara="0" vert="horz" wrap="square" lIns="91440" tIns="45720" rIns="91440" bIns="45720" numCol="1" spcCol="0" rtlCol="1" fromWordArt="0" anchor="t" anchorCtr="0" forceAA="0" compatLnSpc="1">
            <a:prstTxWarp prst="textNoShape">
              <a:avLst/>
            </a:prstTxWarp>
            <a:noAutofit/>
          </a:bodyPr>
          <a:lstStyle/>
          <a:p>
            <a:pPr algn="r" rtl="1"/>
            <a:r>
              <a:rPr lang="he-IL" sz="1000">
                <a:effectLst/>
                <a:latin typeface="Times New Roman" panose="02020603050405020304" pitchFamily="18" charset="0"/>
                <a:ea typeface="Times New Roman" panose="02020603050405020304" pitchFamily="18" charset="0"/>
                <a:cs typeface="Miriam" panose="020B0502050101010101" pitchFamily="34" charset="-79"/>
              </a:rPr>
              <a:t>מפלס ריצוף</a:t>
            </a:r>
            <a:endParaRPr lang="en-US" sz="1000">
              <a:effectLst/>
              <a:latin typeface="Times New Roman" panose="02020603050405020304" pitchFamily="18" charset="0"/>
              <a:ea typeface="Times New Roman" panose="02020603050405020304" pitchFamily="18" charset="0"/>
              <a:cs typeface="Miriam" panose="020B0502050101010101" pitchFamily="34" charset="-79"/>
            </a:endParaRPr>
          </a:p>
        </xdr:txBody>
      </xdr:sp>
      <xdr:sp macro="" textlink="">
        <xdr:nvSpPr>
          <xdr:cNvPr id="40" name="תיבת טקסט 13">
            <a:extLst>
              <a:ext uri="{FF2B5EF4-FFF2-40B4-BE49-F238E27FC236}">
                <a16:creationId xmlns:a16="http://schemas.microsoft.com/office/drawing/2014/main" xmlns="" id="{AE68B733-8436-4985-B2F4-6EE696D2FAAE}"/>
              </a:ext>
            </a:extLst>
          </xdr:cNvPr>
          <xdr:cNvSpPr txBox="1"/>
        </xdr:nvSpPr>
        <xdr:spPr>
          <a:xfrm>
            <a:off x="1180532" y="1378424"/>
            <a:ext cx="1233805" cy="334010"/>
          </a:xfrm>
          <a:prstGeom prst="rect">
            <a:avLst/>
          </a:prstGeom>
          <a:noFill/>
          <a:ln w="6350">
            <a:noFill/>
          </a:ln>
        </xdr:spPr>
        <xdr:txBody>
          <a:bodyPr rot="0" spcFirstLastPara="0" vert="horz" wrap="square" lIns="91440" tIns="45720" rIns="91440" bIns="45720" numCol="1" spcCol="0" rtlCol="1" fromWordArt="0" anchor="t" anchorCtr="0" forceAA="0" compatLnSpc="1">
            <a:prstTxWarp prst="textNoShape">
              <a:avLst/>
            </a:prstTxWarp>
            <a:noAutofit/>
          </a:bodyPr>
          <a:lstStyle/>
          <a:p>
            <a:pPr algn="r" rtl="1"/>
            <a:r>
              <a:rPr lang="he-IL" sz="1000">
                <a:effectLst/>
                <a:latin typeface="Times New Roman" panose="02020603050405020304" pitchFamily="18" charset="0"/>
                <a:ea typeface="Times New Roman" panose="02020603050405020304" pitchFamily="18" charset="0"/>
                <a:cs typeface="Miriam" panose="020B0502050101010101" pitchFamily="34" charset="-79"/>
              </a:rPr>
              <a:t>מפלס פני פנלים</a:t>
            </a:r>
            <a:endParaRPr lang="en-US" sz="1000">
              <a:effectLst/>
              <a:latin typeface="Times New Roman" panose="02020603050405020304" pitchFamily="18" charset="0"/>
              <a:ea typeface="Times New Roman" panose="02020603050405020304" pitchFamily="18" charset="0"/>
              <a:cs typeface="Miriam" panose="020B0502050101010101" pitchFamily="34" charset="-79"/>
            </a:endParaRPr>
          </a:p>
        </xdr:txBody>
      </xdr:sp>
      <xdr:sp macro="" textlink="">
        <xdr:nvSpPr>
          <xdr:cNvPr id="41" name="תיבת טקסט 14">
            <a:extLst>
              <a:ext uri="{FF2B5EF4-FFF2-40B4-BE49-F238E27FC236}">
                <a16:creationId xmlns:a16="http://schemas.microsoft.com/office/drawing/2014/main" xmlns="" id="{6804276C-06DB-46C5-B241-31B41680CB55}"/>
              </a:ext>
            </a:extLst>
          </xdr:cNvPr>
          <xdr:cNvSpPr txBox="1"/>
        </xdr:nvSpPr>
        <xdr:spPr>
          <a:xfrm>
            <a:off x="2668138" y="962167"/>
            <a:ext cx="551957" cy="224790"/>
          </a:xfrm>
          <a:prstGeom prst="rect">
            <a:avLst/>
          </a:prstGeom>
          <a:noFill/>
          <a:ln w="6350">
            <a:noFill/>
          </a:ln>
        </xdr:spPr>
        <xdr:txBody>
          <a:bodyPr rot="0" spcFirstLastPara="0" vert="horz" wrap="square" lIns="91440" tIns="45720" rIns="91440" bIns="45720" numCol="1" spcCol="0" rtlCol="1" fromWordArt="0" anchor="t" anchorCtr="0" forceAA="0" compatLnSpc="1">
            <a:prstTxWarp prst="textNoShape">
              <a:avLst/>
            </a:prstTxWarp>
            <a:noAutofit/>
          </a:bodyPr>
          <a:lstStyle/>
          <a:p>
            <a:pPr algn="r" rtl="1"/>
            <a:r>
              <a:rPr lang="he-IL" sz="1000">
                <a:effectLst/>
                <a:latin typeface="Times New Roman" panose="02020603050405020304" pitchFamily="18" charset="0"/>
                <a:ea typeface="Times New Roman" panose="02020603050405020304" pitchFamily="18" charset="0"/>
                <a:cs typeface="Miriam" panose="020B0502050101010101" pitchFamily="34" charset="-79"/>
              </a:rPr>
              <a:t>דלת</a:t>
            </a:r>
            <a:endParaRPr lang="en-US" sz="1000">
              <a:effectLst/>
              <a:latin typeface="Times New Roman" panose="02020603050405020304" pitchFamily="18" charset="0"/>
              <a:ea typeface="Times New Roman" panose="02020603050405020304" pitchFamily="18" charset="0"/>
              <a:cs typeface="Miriam" panose="020B0502050101010101" pitchFamily="34" charset="-79"/>
            </a:endParaRPr>
          </a:p>
        </xdr:txBody>
      </xdr:sp>
      <xdr:cxnSp macro="">
        <xdr:nvCxnSpPr>
          <xdr:cNvPr id="42" name="מחבר חץ ישר 41">
            <a:extLst>
              <a:ext uri="{FF2B5EF4-FFF2-40B4-BE49-F238E27FC236}">
                <a16:creationId xmlns:a16="http://schemas.microsoft.com/office/drawing/2014/main" xmlns="" id="{273038BC-8CB2-45A2-AEAA-56A39F09E02C}"/>
              </a:ext>
            </a:extLst>
          </xdr:cNvPr>
          <xdr:cNvCxnSpPr/>
        </xdr:nvCxnSpPr>
        <xdr:spPr>
          <a:xfrm>
            <a:off x="3158035" y="1049456"/>
            <a:ext cx="1228298" cy="136079"/>
          </a:xfrm>
          <a:prstGeom prst="straightConnector1">
            <a:avLst/>
          </a:prstGeom>
          <a:ln w="28575">
            <a:solidFill>
              <a:schemeClr val="tx1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3" name="תיבת טקסט 17">
            <a:extLst>
              <a:ext uri="{FF2B5EF4-FFF2-40B4-BE49-F238E27FC236}">
                <a16:creationId xmlns:a16="http://schemas.microsoft.com/office/drawing/2014/main" xmlns="" id="{DFAB999E-73DA-4FFE-950F-3505634945B2}"/>
              </a:ext>
            </a:extLst>
          </xdr:cNvPr>
          <xdr:cNvSpPr txBox="1"/>
        </xdr:nvSpPr>
        <xdr:spPr>
          <a:xfrm>
            <a:off x="1931158" y="13647"/>
            <a:ext cx="961390" cy="224790"/>
          </a:xfrm>
          <a:prstGeom prst="rect">
            <a:avLst/>
          </a:prstGeom>
          <a:noFill/>
          <a:ln w="6350">
            <a:noFill/>
          </a:ln>
        </xdr:spPr>
        <xdr:txBody>
          <a:bodyPr rot="0" spcFirstLastPara="0" vert="horz" wrap="square" lIns="91440" tIns="45720" rIns="91440" bIns="45720" numCol="1" spcCol="0" rtlCol="1" fromWordArt="0" anchor="t" anchorCtr="0" forceAA="0" compatLnSpc="1">
            <a:prstTxWarp prst="textNoShape">
              <a:avLst/>
            </a:prstTxWarp>
            <a:noAutofit/>
          </a:bodyPr>
          <a:lstStyle/>
          <a:p>
            <a:pPr algn="r" rtl="1"/>
            <a:r>
              <a:rPr lang="he-IL" sz="1000">
                <a:effectLst/>
                <a:latin typeface="Times New Roman" panose="02020603050405020304" pitchFamily="18" charset="0"/>
                <a:ea typeface="Times New Roman" panose="02020603050405020304" pitchFamily="18" charset="0"/>
                <a:cs typeface="Miriam" panose="020B0502050101010101" pitchFamily="34" charset="-79"/>
              </a:rPr>
              <a:t>תקרה</a:t>
            </a:r>
            <a:endParaRPr lang="en-US" sz="1000">
              <a:effectLst/>
              <a:latin typeface="Times New Roman" panose="02020603050405020304" pitchFamily="18" charset="0"/>
              <a:ea typeface="Times New Roman" panose="02020603050405020304" pitchFamily="18" charset="0"/>
              <a:cs typeface="Miriam" panose="020B0502050101010101" pitchFamily="34" charset="-79"/>
            </a:endParaRPr>
          </a:p>
        </xdr:txBody>
      </xdr:sp>
      <xdr:cxnSp macro="">
        <xdr:nvCxnSpPr>
          <xdr:cNvPr id="44" name="מחבר חץ ישר 43">
            <a:extLst>
              <a:ext uri="{FF2B5EF4-FFF2-40B4-BE49-F238E27FC236}">
                <a16:creationId xmlns:a16="http://schemas.microsoft.com/office/drawing/2014/main" xmlns="" id="{471F666E-2CAC-4894-98E6-E60A9155F479}"/>
              </a:ext>
            </a:extLst>
          </xdr:cNvPr>
          <xdr:cNvCxnSpPr/>
        </xdr:nvCxnSpPr>
        <xdr:spPr>
          <a:xfrm>
            <a:off x="2850961" y="91269"/>
            <a:ext cx="369134" cy="45719"/>
          </a:xfrm>
          <a:prstGeom prst="straightConnector1">
            <a:avLst/>
          </a:prstGeom>
          <a:ln w="28575">
            <a:solidFill>
              <a:schemeClr val="tx1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8</xdr:col>
      <xdr:colOff>76200</xdr:colOff>
      <xdr:row>18</xdr:row>
      <xdr:rowOff>76200</xdr:rowOff>
    </xdr:from>
    <xdr:to>
      <xdr:col>8</xdr:col>
      <xdr:colOff>1390650</xdr:colOff>
      <xdr:row>20</xdr:row>
      <xdr:rowOff>9525</xdr:rowOff>
    </xdr:to>
    <xdr:sp macro="" textlink="">
      <xdr:nvSpPr>
        <xdr:cNvPr id="16" name="צורה חופשית: צורה 15">
          <a:extLst>
            <a:ext uri="{FF2B5EF4-FFF2-40B4-BE49-F238E27FC236}">
              <a16:creationId xmlns:a16="http://schemas.microsoft.com/office/drawing/2014/main" xmlns="" id="{9758B35A-DFFB-45FD-A240-E567A1C6B80B}"/>
            </a:ext>
          </a:extLst>
        </xdr:cNvPr>
        <xdr:cNvSpPr/>
      </xdr:nvSpPr>
      <xdr:spPr>
        <a:xfrm>
          <a:off x="11232737250" y="3857625"/>
          <a:ext cx="1314450" cy="219075"/>
        </a:xfrm>
        <a:custGeom>
          <a:avLst/>
          <a:gdLst>
            <a:gd name="connsiteX0" fmla="*/ 295275 w 1314450"/>
            <a:gd name="connsiteY0" fmla="*/ 219075 h 219075"/>
            <a:gd name="connsiteX1" fmla="*/ 0 w 1314450"/>
            <a:gd name="connsiteY1" fmla="*/ 209550 h 219075"/>
            <a:gd name="connsiteX2" fmla="*/ 95250 w 1314450"/>
            <a:gd name="connsiteY2" fmla="*/ 200025 h 219075"/>
            <a:gd name="connsiteX3" fmla="*/ 123825 w 1314450"/>
            <a:gd name="connsiteY3" fmla="*/ 171450 h 219075"/>
            <a:gd name="connsiteX4" fmla="*/ 180975 w 1314450"/>
            <a:gd name="connsiteY4" fmla="*/ 142875 h 219075"/>
            <a:gd name="connsiteX5" fmla="*/ 219075 w 1314450"/>
            <a:gd name="connsiteY5" fmla="*/ 114300 h 219075"/>
            <a:gd name="connsiteX6" fmla="*/ 371475 w 1314450"/>
            <a:gd name="connsiteY6" fmla="*/ 47625 h 219075"/>
            <a:gd name="connsiteX7" fmla="*/ 781050 w 1314450"/>
            <a:gd name="connsiteY7" fmla="*/ 28575 h 219075"/>
            <a:gd name="connsiteX8" fmla="*/ 1314450 w 1314450"/>
            <a:gd name="connsiteY8" fmla="*/ 38100 h 219075"/>
            <a:gd name="connsiteX9" fmla="*/ 1171575 w 1314450"/>
            <a:gd name="connsiteY9" fmla="*/ 0 h 2190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</a:cxnLst>
          <a:rect l="l" t="t" r="r" b="b"/>
          <a:pathLst>
            <a:path w="1314450" h="219075">
              <a:moveTo>
                <a:pt x="295275" y="219075"/>
              </a:moveTo>
              <a:lnTo>
                <a:pt x="0" y="209550"/>
              </a:lnTo>
              <a:cubicBezTo>
                <a:pt x="31750" y="206375"/>
                <a:pt x="64753" y="209409"/>
                <a:pt x="95250" y="200025"/>
              </a:cubicBezTo>
              <a:cubicBezTo>
                <a:pt x="108125" y="196064"/>
                <a:pt x="112617" y="178922"/>
                <a:pt x="123825" y="171450"/>
              </a:cubicBezTo>
              <a:cubicBezTo>
                <a:pt x="141546" y="159636"/>
                <a:pt x="162712" y="153833"/>
                <a:pt x="180975" y="142875"/>
              </a:cubicBezTo>
              <a:cubicBezTo>
                <a:pt x="194588" y="134707"/>
                <a:pt x="205866" y="123106"/>
                <a:pt x="219075" y="114300"/>
              </a:cubicBezTo>
              <a:cubicBezTo>
                <a:pt x="261362" y="86108"/>
                <a:pt x="323983" y="52902"/>
                <a:pt x="371475" y="47625"/>
              </a:cubicBezTo>
              <a:cubicBezTo>
                <a:pt x="507312" y="32532"/>
                <a:pt x="644525" y="34925"/>
                <a:pt x="781050" y="28575"/>
              </a:cubicBezTo>
              <a:lnTo>
                <a:pt x="1314450" y="38100"/>
              </a:lnTo>
              <a:lnTo>
                <a:pt x="1171575" y="0"/>
              </a:lnTo>
            </a:path>
          </a:pathLst>
        </a:cu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8</xdr:col>
      <xdr:colOff>533401</xdr:colOff>
      <xdr:row>12</xdr:row>
      <xdr:rowOff>172509</xdr:rowOff>
    </xdr:from>
    <xdr:to>
      <xdr:col>8</xdr:col>
      <xdr:colOff>2669117</xdr:colOff>
      <xdr:row>15</xdr:row>
      <xdr:rowOff>161925</xdr:rowOff>
    </xdr:to>
    <xdr:sp macro="" textlink="">
      <xdr:nvSpPr>
        <xdr:cNvPr id="18" name="צורה חופשית: צורה 17">
          <a:extLst>
            <a:ext uri="{FF2B5EF4-FFF2-40B4-BE49-F238E27FC236}">
              <a16:creationId xmlns:a16="http://schemas.microsoft.com/office/drawing/2014/main" xmlns="" id="{E880EE05-06C5-43CA-9B4C-79084C9D27E2}"/>
            </a:ext>
          </a:extLst>
        </xdr:cNvPr>
        <xdr:cNvSpPr/>
      </xdr:nvSpPr>
      <xdr:spPr>
        <a:xfrm>
          <a:off x="11266114967" y="2818342"/>
          <a:ext cx="2135716" cy="571500"/>
        </a:xfrm>
        <a:custGeom>
          <a:avLst/>
          <a:gdLst>
            <a:gd name="connsiteX0" fmla="*/ 0 w 2133600"/>
            <a:gd name="connsiteY0" fmla="*/ 352425 h 571500"/>
            <a:gd name="connsiteX1" fmla="*/ 1866900 w 2133600"/>
            <a:gd name="connsiteY1" fmla="*/ 352425 h 571500"/>
            <a:gd name="connsiteX2" fmla="*/ 1876425 w 2133600"/>
            <a:gd name="connsiteY2" fmla="*/ 0 h 571500"/>
            <a:gd name="connsiteX3" fmla="*/ 2133600 w 2133600"/>
            <a:gd name="connsiteY3" fmla="*/ 9525 h 571500"/>
            <a:gd name="connsiteX4" fmla="*/ 2114550 w 2133600"/>
            <a:gd name="connsiteY4" fmla="*/ 571500 h 571500"/>
            <a:gd name="connsiteX5" fmla="*/ 19050 w 2133600"/>
            <a:gd name="connsiteY5" fmla="*/ 561975 h 5715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133600" h="571500">
              <a:moveTo>
                <a:pt x="0" y="352425"/>
              </a:moveTo>
              <a:lnTo>
                <a:pt x="1866900" y="352425"/>
              </a:lnTo>
              <a:lnTo>
                <a:pt x="1876425" y="0"/>
              </a:lnTo>
              <a:lnTo>
                <a:pt x="2133600" y="9525"/>
              </a:lnTo>
              <a:lnTo>
                <a:pt x="2114550" y="571500"/>
              </a:lnTo>
              <a:lnTo>
                <a:pt x="19050" y="561975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8</xdr:col>
      <xdr:colOff>520700</xdr:colOff>
      <xdr:row>12</xdr:row>
      <xdr:rowOff>172509</xdr:rowOff>
    </xdr:from>
    <xdr:to>
      <xdr:col>8</xdr:col>
      <xdr:colOff>796925</xdr:colOff>
      <xdr:row>14</xdr:row>
      <xdr:rowOff>152400</xdr:rowOff>
    </xdr:to>
    <xdr:sp macro="" textlink="">
      <xdr:nvSpPr>
        <xdr:cNvPr id="25" name="מלבן 24">
          <a:extLst>
            <a:ext uri="{FF2B5EF4-FFF2-40B4-BE49-F238E27FC236}">
              <a16:creationId xmlns:a16="http://schemas.microsoft.com/office/drawing/2014/main" xmlns="" id="{4FFEE3A9-6574-4B18-B0AA-9AB46CF9870A}"/>
            </a:ext>
          </a:extLst>
        </xdr:cNvPr>
        <xdr:cNvSpPr/>
      </xdr:nvSpPr>
      <xdr:spPr>
        <a:xfrm>
          <a:off x="11267987159" y="2818342"/>
          <a:ext cx="276225" cy="3714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7</xdr:col>
      <xdr:colOff>502708</xdr:colOff>
      <xdr:row>9</xdr:row>
      <xdr:rowOff>57150</xdr:rowOff>
    </xdr:from>
    <xdr:to>
      <xdr:col>8</xdr:col>
      <xdr:colOff>828676</xdr:colOff>
      <xdr:row>15</xdr:row>
      <xdr:rowOff>152400</xdr:rowOff>
    </xdr:to>
    <xdr:sp macro="" textlink="">
      <xdr:nvSpPr>
        <xdr:cNvPr id="45" name="צורה חופשית: צורה 44">
          <a:extLst>
            <a:ext uri="{FF2B5EF4-FFF2-40B4-BE49-F238E27FC236}">
              <a16:creationId xmlns:a16="http://schemas.microsoft.com/office/drawing/2014/main" xmlns="" id="{59E5C2FC-B13F-457E-BA84-4C4760BC618F}"/>
            </a:ext>
          </a:extLst>
        </xdr:cNvPr>
        <xdr:cNvSpPr/>
      </xdr:nvSpPr>
      <xdr:spPr>
        <a:xfrm>
          <a:off x="11267955408" y="2216150"/>
          <a:ext cx="1013884" cy="1164167"/>
        </a:xfrm>
        <a:custGeom>
          <a:avLst/>
          <a:gdLst>
            <a:gd name="connsiteX0" fmla="*/ 0 w 1009650"/>
            <a:gd name="connsiteY0" fmla="*/ 600075 h 1162050"/>
            <a:gd name="connsiteX1" fmla="*/ 733425 w 1009650"/>
            <a:gd name="connsiteY1" fmla="*/ 0 h 1162050"/>
            <a:gd name="connsiteX2" fmla="*/ 1009650 w 1009650"/>
            <a:gd name="connsiteY2" fmla="*/ 9525 h 1162050"/>
            <a:gd name="connsiteX3" fmla="*/ 295275 w 1009650"/>
            <a:gd name="connsiteY3" fmla="*/ 609600 h 1162050"/>
            <a:gd name="connsiteX4" fmla="*/ 285750 w 1009650"/>
            <a:gd name="connsiteY4" fmla="*/ 981075 h 1162050"/>
            <a:gd name="connsiteX5" fmla="*/ 276225 w 1009650"/>
            <a:gd name="connsiteY5" fmla="*/ 1162050 h 1162050"/>
            <a:gd name="connsiteX6" fmla="*/ 990600 w 1009650"/>
            <a:gd name="connsiteY6" fmla="*/ 504825 h 1162050"/>
            <a:gd name="connsiteX7" fmla="*/ 981075 w 1009650"/>
            <a:gd name="connsiteY7" fmla="*/ 28575 h 11620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1009650" h="1162050">
              <a:moveTo>
                <a:pt x="0" y="600075"/>
              </a:moveTo>
              <a:lnTo>
                <a:pt x="733425" y="0"/>
              </a:lnTo>
              <a:lnTo>
                <a:pt x="1009650" y="9525"/>
              </a:lnTo>
              <a:lnTo>
                <a:pt x="295275" y="609600"/>
              </a:lnTo>
              <a:lnTo>
                <a:pt x="285750" y="981075"/>
              </a:lnTo>
              <a:lnTo>
                <a:pt x="276225" y="1162050"/>
              </a:lnTo>
              <a:lnTo>
                <a:pt x="990600" y="504825"/>
              </a:lnTo>
              <a:lnTo>
                <a:pt x="981075" y="28575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7</xdr:col>
      <xdr:colOff>550333</xdr:colOff>
      <xdr:row>11</xdr:row>
      <xdr:rowOff>63500</xdr:rowOff>
    </xdr:from>
    <xdr:to>
      <xdr:col>8</xdr:col>
      <xdr:colOff>542926</xdr:colOff>
      <xdr:row>14</xdr:row>
      <xdr:rowOff>151342</xdr:rowOff>
    </xdr:to>
    <xdr:cxnSp macro="">
      <xdr:nvCxnSpPr>
        <xdr:cNvPr id="47" name="מחבר ישר 46">
          <a:extLst>
            <a:ext uri="{FF2B5EF4-FFF2-40B4-BE49-F238E27FC236}">
              <a16:creationId xmlns:a16="http://schemas.microsoft.com/office/drawing/2014/main" xmlns="" id="{47BBEE3B-A4B3-4E19-B60F-6830FDB28A85}"/>
            </a:ext>
          </a:extLst>
        </xdr:cNvPr>
        <xdr:cNvCxnSpPr/>
      </xdr:nvCxnSpPr>
      <xdr:spPr>
        <a:xfrm flipH="1">
          <a:off x="11268241158" y="2540000"/>
          <a:ext cx="680509" cy="64875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1466850</xdr:colOff>
      <xdr:row>48</xdr:row>
      <xdr:rowOff>114300</xdr:rowOff>
    </xdr:from>
    <xdr:to>
      <xdr:col>8</xdr:col>
      <xdr:colOff>2752725</xdr:colOff>
      <xdr:row>56</xdr:row>
      <xdr:rowOff>66675</xdr:rowOff>
    </xdr:to>
    <xdr:sp macro="" textlink="">
      <xdr:nvSpPr>
        <xdr:cNvPr id="46" name="צורה חופשית: צורה 45">
          <a:extLst>
            <a:ext uri="{FF2B5EF4-FFF2-40B4-BE49-F238E27FC236}">
              <a16:creationId xmlns:a16="http://schemas.microsoft.com/office/drawing/2014/main" xmlns="" id="{3203C896-8EC2-4A39-9DA6-641906E676F0}"/>
            </a:ext>
          </a:extLst>
        </xdr:cNvPr>
        <xdr:cNvSpPr/>
      </xdr:nvSpPr>
      <xdr:spPr>
        <a:xfrm>
          <a:off x="11231375175" y="9429750"/>
          <a:ext cx="1285875" cy="1466850"/>
        </a:xfrm>
        <a:custGeom>
          <a:avLst/>
          <a:gdLst>
            <a:gd name="connsiteX0" fmla="*/ 9525 w 1285875"/>
            <a:gd name="connsiteY0" fmla="*/ 1466850 h 1466850"/>
            <a:gd name="connsiteX1" fmla="*/ 0 w 1285875"/>
            <a:gd name="connsiteY1" fmla="*/ 0 h 1466850"/>
            <a:gd name="connsiteX2" fmla="*/ 1238250 w 1285875"/>
            <a:gd name="connsiteY2" fmla="*/ 28575 h 1466850"/>
            <a:gd name="connsiteX3" fmla="*/ 1285875 w 1285875"/>
            <a:gd name="connsiteY3" fmla="*/ 1428750 h 1466850"/>
            <a:gd name="connsiteX4" fmla="*/ 9525 w 1285875"/>
            <a:gd name="connsiteY4" fmla="*/ 1466850 h 14668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285875" h="1466850">
              <a:moveTo>
                <a:pt x="9525" y="1466850"/>
              </a:moveTo>
              <a:lnTo>
                <a:pt x="0" y="0"/>
              </a:lnTo>
              <a:lnTo>
                <a:pt x="1238250" y="28575"/>
              </a:lnTo>
              <a:lnTo>
                <a:pt x="1285875" y="1428750"/>
              </a:lnTo>
              <a:lnTo>
                <a:pt x="9525" y="1466850"/>
              </a:lnTo>
              <a:close/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8</xdr:col>
      <xdr:colOff>1495425</xdr:colOff>
      <xdr:row>49</xdr:row>
      <xdr:rowOff>152400</xdr:rowOff>
    </xdr:from>
    <xdr:to>
      <xdr:col>8</xdr:col>
      <xdr:colOff>2771775</xdr:colOff>
      <xdr:row>56</xdr:row>
      <xdr:rowOff>57150</xdr:rowOff>
    </xdr:to>
    <xdr:sp macro="" textlink="">
      <xdr:nvSpPr>
        <xdr:cNvPr id="48" name="צורה חופשית: צורה 47">
          <a:extLst>
            <a:ext uri="{FF2B5EF4-FFF2-40B4-BE49-F238E27FC236}">
              <a16:creationId xmlns:a16="http://schemas.microsoft.com/office/drawing/2014/main" xmlns="" id="{CCF8036C-2152-478B-B7B2-413469DFA131}"/>
            </a:ext>
          </a:extLst>
        </xdr:cNvPr>
        <xdr:cNvSpPr/>
      </xdr:nvSpPr>
      <xdr:spPr>
        <a:xfrm>
          <a:off x="11231356125" y="9658350"/>
          <a:ext cx="1276350" cy="1228725"/>
        </a:xfrm>
        <a:custGeom>
          <a:avLst/>
          <a:gdLst>
            <a:gd name="connsiteX0" fmla="*/ 0 w 1276350"/>
            <a:gd name="connsiteY0" fmla="*/ 1228725 h 1228725"/>
            <a:gd name="connsiteX1" fmla="*/ 276225 w 1276350"/>
            <a:gd name="connsiteY1" fmla="*/ 990600 h 1228725"/>
            <a:gd name="connsiteX2" fmla="*/ 247650 w 1276350"/>
            <a:gd name="connsiteY2" fmla="*/ 9525 h 1228725"/>
            <a:gd name="connsiteX3" fmla="*/ 1038225 w 1276350"/>
            <a:gd name="connsiteY3" fmla="*/ 0 h 1228725"/>
            <a:gd name="connsiteX4" fmla="*/ 1066800 w 1276350"/>
            <a:gd name="connsiteY4" fmla="*/ 981075 h 1228725"/>
            <a:gd name="connsiteX5" fmla="*/ 1276350 w 1276350"/>
            <a:gd name="connsiteY5" fmla="*/ 1200150 h 1228725"/>
            <a:gd name="connsiteX6" fmla="*/ 0 w 1276350"/>
            <a:gd name="connsiteY6" fmla="*/ 1228725 h 12287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1276350" h="1228725">
              <a:moveTo>
                <a:pt x="0" y="1228725"/>
              </a:moveTo>
              <a:lnTo>
                <a:pt x="276225" y="990600"/>
              </a:lnTo>
              <a:lnTo>
                <a:pt x="247650" y="9525"/>
              </a:lnTo>
              <a:lnTo>
                <a:pt x="1038225" y="0"/>
              </a:lnTo>
              <a:lnTo>
                <a:pt x="1066800" y="981075"/>
              </a:lnTo>
              <a:lnTo>
                <a:pt x="1276350" y="1200150"/>
              </a:lnTo>
              <a:lnTo>
                <a:pt x="0" y="1228725"/>
              </a:lnTo>
              <a:close/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8</xdr:col>
      <xdr:colOff>1704975</xdr:colOff>
      <xdr:row>55</xdr:row>
      <xdr:rowOff>0</xdr:rowOff>
    </xdr:from>
    <xdr:to>
      <xdr:col>8</xdr:col>
      <xdr:colOff>2505075</xdr:colOff>
      <xdr:row>55</xdr:row>
      <xdr:rowOff>19050</xdr:rowOff>
    </xdr:to>
    <xdr:sp macro="" textlink="">
      <xdr:nvSpPr>
        <xdr:cNvPr id="49" name="צורה חופשית: צורה 48">
          <a:extLst>
            <a:ext uri="{FF2B5EF4-FFF2-40B4-BE49-F238E27FC236}">
              <a16:creationId xmlns:a16="http://schemas.microsoft.com/office/drawing/2014/main" xmlns="" id="{CA4A4675-5FE1-4256-A16E-A03B511A498E}"/>
            </a:ext>
          </a:extLst>
        </xdr:cNvPr>
        <xdr:cNvSpPr/>
      </xdr:nvSpPr>
      <xdr:spPr>
        <a:xfrm>
          <a:off x="11231622825" y="10639425"/>
          <a:ext cx="800100" cy="19050"/>
        </a:xfrm>
        <a:custGeom>
          <a:avLst/>
          <a:gdLst>
            <a:gd name="connsiteX0" fmla="*/ 0 w 800100"/>
            <a:gd name="connsiteY0" fmla="*/ 0 h 19050"/>
            <a:gd name="connsiteX1" fmla="*/ 0 w 800100"/>
            <a:gd name="connsiteY1" fmla="*/ 0 h 19050"/>
            <a:gd name="connsiteX2" fmla="*/ 257175 w 800100"/>
            <a:gd name="connsiteY2" fmla="*/ 9525 h 19050"/>
            <a:gd name="connsiteX3" fmla="*/ 323850 w 800100"/>
            <a:gd name="connsiteY3" fmla="*/ 19050 h 19050"/>
            <a:gd name="connsiteX4" fmla="*/ 533400 w 800100"/>
            <a:gd name="connsiteY4" fmla="*/ 9525 h 19050"/>
            <a:gd name="connsiteX5" fmla="*/ 800100 w 800100"/>
            <a:gd name="connsiteY5" fmla="*/ 9525 h 19050"/>
            <a:gd name="connsiteX6" fmla="*/ 800100 w 800100"/>
            <a:gd name="connsiteY6" fmla="*/ 9525 h 190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800100" h="19050">
              <a:moveTo>
                <a:pt x="0" y="0"/>
              </a:moveTo>
              <a:lnTo>
                <a:pt x="0" y="0"/>
              </a:lnTo>
              <a:cubicBezTo>
                <a:pt x="85725" y="3175"/>
                <a:pt x="171539" y="4488"/>
                <a:pt x="257175" y="9525"/>
              </a:cubicBezTo>
              <a:cubicBezTo>
                <a:pt x="279587" y="10843"/>
                <a:pt x="301399" y="19050"/>
                <a:pt x="323850" y="19050"/>
              </a:cubicBezTo>
              <a:cubicBezTo>
                <a:pt x="393772" y="19050"/>
                <a:pt x="463492" y="10923"/>
                <a:pt x="533400" y="9525"/>
              </a:cubicBezTo>
              <a:cubicBezTo>
                <a:pt x="622282" y="7747"/>
                <a:pt x="711200" y="9525"/>
                <a:pt x="800100" y="9525"/>
              </a:cubicBezTo>
              <a:lnTo>
                <a:pt x="800100" y="9525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 editAs="oneCell">
    <xdr:from>
      <xdr:col>6</xdr:col>
      <xdr:colOff>26986</xdr:colOff>
      <xdr:row>5</xdr:row>
      <xdr:rowOff>161925</xdr:rowOff>
    </xdr:from>
    <xdr:to>
      <xdr:col>8</xdr:col>
      <xdr:colOff>3996265</xdr:colOff>
      <xdr:row>31</xdr:row>
      <xdr:rowOff>51969</xdr:rowOff>
    </xdr:to>
    <xdr:pic>
      <xdr:nvPicPr>
        <xdr:cNvPr id="50" name="תמונה 49">
          <a:extLst>
            <a:ext uri="{FF2B5EF4-FFF2-40B4-BE49-F238E27FC236}">
              <a16:creationId xmlns:a16="http://schemas.microsoft.com/office/drawing/2014/main" xmlns="" id="{E48D108F-4F11-45FC-B4E4-5FDA2513C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30131635" y="1552575"/>
          <a:ext cx="5074179" cy="4643019"/>
        </a:xfrm>
        <a:prstGeom prst="rect">
          <a:avLst/>
        </a:prstGeom>
      </xdr:spPr>
    </xdr:pic>
    <xdr:clientData/>
  </xdr:twoCellAnchor>
  <xdr:twoCellAnchor>
    <xdr:from>
      <xdr:col>1</xdr:col>
      <xdr:colOff>1674812</xdr:colOff>
      <xdr:row>42</xdr:row>
      <xdr:rowOff>43657</xdr:rowOff>
    </xdr:from>
    <xdr:to>
      <xdr:col>1</xdr:col>
      <xdr:colOff>2825750</xdr:colOff>
      <xdr:row>47</xdr:row>
      <xdr:rowOff>182564</xdr:rowOff>
    </xdr:to>
    <xdr:sp macro="" textlink="">
      <xdr:nvSpPr>
        <xdr:cNvPr id="51" name="מלבן 50">
          <a:extLst>
            <a:ext uri="{FF2B5EF4-FFF2-40B4-BE49-F238E27FC236}">
              <a16:creationId xmlns:a16="http://schemas.microsoft.com/office/drawing/2014/main" xmlns="" id="{15A777BD-2BAB-42A1-8567-E63CF4DB9CE6}"/>
            </a:ext>
          </a:extLst>
        </xdr:cNvPr>
        <xdr:cNvSpPr/>
      </xdr:nvSpPr>
      <xdr:spPr>
        <a:xfrm>
          <a:off x="11316136562" y="8294688"/>
          <a:ext cx="1150938" cy="1043782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</xdr:col>
      <xdr:colOff>1671637</xdr:colOff>
      <xdr:row>43</xdr:row>
      <xdr:rowOff>62707</xdr:rowOff>
    </xdr:from>
    <xdr:to>
      <xdr:col>1</xdr:col>
      <xdr:colOff>2608263</xdr:colOff>
      <xdr:row>44</xdr:row>
      <xdr:rowOff>173833</xdr:rowOff>
    </xdr:to>
    <xdr:sp macro="" textlink="">
      <xdr:nvSpPr>
        <xdr:cNvPr id="52" name="מלבן 51">
          <a:extLst>
            <a:ext uri="{FF2B5EF4-FFF2-40B4-BE49-F238E27FC236}">
              <a16:creationId xmlns:a16="http://schemas.microsoft.com/office/drawing/2014/main" xmlns="" id="{A68E1CD2-F274-47C4-B2DE-7890374D3EBF}"/>
            </a:ext>
          </a:extLst>
        </xdr:cNvPr>
        <xdr:cNvSpPr/>
      </xdr:nvSpPr>
      <xdr:spPr>
        <a:xfrm>
          <a:off x="11238349062" y="8501857"/>
          <a:ext cx="936626" cy="301626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247650</xdr:colOff>
      <xdr:row>24</xdr:row>
      <xdr:rowOff>9525</xdr:rowOff>
    </xdr:from>
    <xdr:to>
      <xdr:col>16</xdr:col>
      <xdr:colOff>104775</xdr:colOff>
      <xdr:row>29</xdr:row>
      <xdr:rowOff>161925</xdr:rowOff>
    </xdr:to>
    <xdr:sp macro="" textlink="">
      <xdr:nvSpPr>
        <xdr:cNvPr id="2" name="צורה חופשית: צורה 1">
          <a:extLst>
            <a:ext uri="{FF2B5EF4-FFF2-40B4-BE49-F238E27FC236}">
              <a16:creationId xmlns:a16="http://schemas.microsoft.com/office/drawing/2014/main" xmlns="" id="{D52472D5-AC2F-45F9-B3CF-F0C647E28306}"/>
            </a:ext>
          </a:extLst>
        </xdr:cNvPr>
        <xdr:cNvSpPr/>
      </xdr:nvSpPr>
      <xdr:spPr>
        <a:xfrm>
          <a:off x="11224383825" y="4000500"/>
          <a:ext cx="4657725" cy="1057275"/>
        </a:xfrm>
        <a:custGeom>
          <a:avLst/>
          <a:gdLst>
            <a:gd name="connsiteX0" fmla="*/ 161925 w 4657725"/>
            <a:gd name="connsiteY0" fmla="*/ 85725 h 1057275"/>
            <a:gd name="connsiteX1" fmla="*/ 0 w 4657725"/>
            <a:gd name="connsiteY1" fmla="*/ 733425 h 1057275"/>
            <a:gd name="connsiteX2" fmla="*/ 1571625 w 4657725"/>
            <a:gd name="connsiteY2" fmla="*/ 1009650 h 1057275"/>
            <a:gd name="connsiteX3" fmla="*/ 2028825 w 4657725"/>
            <a:gd name="connsiteY3" fmla="*/ 1057275 h 1057275"/>
            <a:gd name="connsiteX4" fmla="*/ 2686050 w 4657725"/>
            <a:gd name="connsiteY4" fmla="*/ 990600 h 1057275"/>
            <a:gd name="connsiteX5" fmla="*/ 3848100 w 4657725"/>
            <a:gd name="connsiteY5" fmla="*/ 904875 h 1057275"/>
            <a:gd name="connsiteX6" fmla="*/ 4657725 w 4657725"/>
            <a:gd name="connsiteY6" fmla="*/ 485775 h 1057275"/>
            <a:gd name="connsiteX7" fmla="*/ 4543425 w 4657725"/>
            <a:gd name="connsiteY7" fmla="*/ 0 h 1057275"/>
            <a:gd name="connsiteX8" fmla="*/ 3648075 w 4657725"/>
            <a:gd name="connsiteY8" fmla="*/ 285750 h 1057275"/>
            <a:gd name="connsiteX9" fmla="*/ 3009900 w 4657725"/>
            <a:gd name="connsiteY9" fmla="*/ 438150 h 1057275"/>
            <a:gd name="connsiteX10" fmla="*/ 1809750 w 4657725"/>
            <a:gd name="connsiteY10" fmla="*/ 523875 h 1057275"/>
            <a:gd name="connsiteX11" fmla="*/ 1362075 w 4657725"/>
            <a:gd name="connsiteY11" fmla="*/ 466725 h 1057275"/>
            <a:gd name="connsiteX12" fmla="*/ 685800 w 4657725"/>
            <a:gd name="connsiteY12" fmla="*/ 390525 h 1057275"/>
            <a:gd name="connsiteX13" fmla="*/ 161925 w 4657725"/>
            <a:gd name="connsiteY13" fmla="*/ 152400 h 10572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</a:cxnLst>
          <a:rect l="l" t="t" r="r" b="b"/>
          <a:pathLst>
            <a:path w="4657725" h="1057275">
              <a:moveTo>
                <a:pt x="161925" y="85725"/>
              </a:moveTo>
              <a:lnTo>
                <a:pt x="0" y="733425"/>
              </a:lnTo>
              <a:lnTo>
                <a:pt x="1571625" y="1009650"/>
              </a:lnTo>
              <a:lnTo>
                <a:pt x="2028825" y="1057275"/>
              </a:lnTo>
              <a:lnTo>
                <a:pt x="2686050" y="990600"/>
              </a:lnTo>
              <a:lnTo>
                <a:pt x="3848100" y="904875"/>
              </a:lnTo>
              <a:lnTo>
                <a:pt x="4657725" y="485775"/>
              </a:lnTo>
              <a:lnTo>
                <a:pt x="4543425" y="0"/>
              </a:lnTo>
              <a:lnTo>
                <a:pt x="3648075" y="285750"/>
              </a:lnTo>
              <a:lnTo>
                <a:pt x="3009900" y="438150"/>
              </a:lnTo>
              <a:lnTo>
                <a:pt x="1809750" y="523875"/>
              </a:lnTo>
              <a:lnTo>
                <a:pt x="1362075" y="466725"/>
              </a:lnTo>
              <a:lnTo>
                <a:pt x="685800" y="390525"/>
              </a:lnTo>
              <a:lnTo>
                <a:pt x="161925" y="152400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9</xdr:col>
      <xdr:colOff>247650</xdr:colOff>
      <xdr:row>33</xdr:row>
      <xdr:rowOff>152399</xdr:rowOff>
    </xdr:from>
    <xdr:to>
      <xdr:col>16</xdr:col>
      <xdr:colOff>200025</xdr:colOff>
      <xdr:row>39</xdr:row>
      <xdr:rowOff>19049</xdr:rowOff>
    </xdr:to>
    <xdr:sp macro="" textlink="">
      <xdr:nvSpPr>
        <xdr:cNvPr id="3" name="צורה חופשית: צורה 2">
          <a:extLst>
            <a:ext uri="{FF2B5EF4-FFF2-40B4-BE49-F238E27FC236}">
              <a16:creationId xmlns:a16="http://schemas.microsoft.com/office/drawing/2014/main" xmlns="" id="{05D866E6-D2F2-44F6-A31C-09F1E4735C3B}"/>
            </a:ext>
          </a:extLst>
        </xdr:cNvPr>
        <xdr:cNvSpPr/>
      </xdr:nvSpPr>
      <xdr:spPr>
        <a:xfrm>
          <a:off x="11224288575" y="6762749"/>
          <a:ext cx="4752975" cy="962025"/>
        </a:xfrm>
        <a:custGeom>
          <a:avLst/>
          <a:gdLst>
            <a:gd name="connsiteX0" fmla="*/ 104775 w 4752975"/>
            <a:gd name="connsiteY0" fmla="*/ 590550 h 895350"/>
            <a:gd name="connsiteX1" fmla="*/ 0 w 4752975"/>
            <a:gd name="connsiteY1" fmla="*/ 247650 h 895350"/>
            <a:gd name="connsiteX2" fmla="*/ 904875 w 4752975"/>
            <a:gd name="connsiteY2" fmla="*/ 57150 h 895350"/>
            <a:gd name="connsiteX3" fmla="*/ 1552575 w 4752975"/>
            <a:gd name="connsiteY3" fmla="*/ 0 h 895350"/>
            <a:gd name="connsiteX4" fmla="*/ 2781300 w 4752975"/>
            <a:gd name="connsiteY4" fmla="*/ 28575 h 895350"/>
            <a:gd name="connsiteX5" fmla="*/ 3895725 w 4752975"/>
            <a:gd name="connsiteY5" fmla="*/ 76200 h 895350"/>
            <a:gd name="connsiteX6" fmla="*/ 4562475 w 4752975"/>
            <a:gd name="connsiteY6" fmla="*/ 447675 h 895350"/>
            <a:gd name="connsiteX7" fmla="*/ 4752975 w 4752975"/>
            <a:gd name="connsiteY7" fmla="*/ 638175 h 895350"/>
            <a:gd name="connsiteX8" fmla="*/ 4305300 w 4752975"/>
            <a:gd name="connsiteY8" fmla="*/ 895350 h 895350"/>
            <a:gd name="connsiteX9" fmla="*/ 3800475 w 4752975"/>
            <a:gd name="connsiteY9" fmla="*/ 685800 h 895350"/>
            <a:gd name="connsiteX10" fmla="*/ 3324225 w 4752975"/>
            <a:gd name="connsiteY10" fmla="*/ 485775 h 895350"/>
            <a:gd name="connsiteX11" fmla="*/ 2695575 w 4752975"/>
            <a:gd name="connsiteY11" fmla="*/ 495300 h 895350"/>
            <a:gd name="connsiteX0" fmla="*/ 104775 w 4752975"/>
            <a:gd name="connsiteY0" fmla="*/ 590550 h 895350"/>
            <a:gd name="connsiteX1" fmla="*/ 0 w 4752975"/>
            <a:gd name="connsiteY1" fmla="*/ 247650 h 895350"/>
            <a:gd name="connsiteX2" fmla="*/ 904875 w 4752975"/>
            <a:gd name="connsiteY2" fmla="*/ 57150 h 895350"/>
            <a:gd name="connsiteX3" fmla="*/ 1552575 w 4752975"/>
            <a:gd name="connsiteY3" fmla="*/ 0 h 895350"/>
            <a:gd name="connsiteX4" fmla="*/ 2781300 w 4752975"/>
            <a:gd name="connsiteY4" fmla="*/ 28575 h 895350"/>
            <a:gd name="connsiteX5" fmla="*/ 3895725 w 4752975"/>
            <a:gd name="connsiteY5" fmla="*/ 76200 h 895350"/>
            <a:gd name="connsiteX6" fmla="*/ 4562475 w 4752975"/>
            <a:gd name="connsiteY6" fmla="*/ 447675 h 895350"/>
            <a:gd name="connsiteX7" fmla="*/ 4752975 w 4752975"/>
            <a:gd name="connsiteY7" fmla="*/ 638175 h 895350"/>
            <a:gd name="connsiteX8" fmla="*/ 4305300 w 4752975"/>
            <a:gd name="connsiteY8" fmla="*/ 895350 h 895350"/>
            <a:gd name="connsiteX9" fmla="*/ 3800475 w 4752975"/>
            <a:gd name="connsiteY9" fmla="*/ 685800 h 895350"/>
            <a:gd name="connsiteX10" fmla="*/ 3343275 w 4752975"/>
            <a:gd name="connsiteY10" fmla="*/ 556694 h 895350"/>
            <a:gd name="connsiteX11" fmla="*/ 2695575 w 4752975"/>
            <a:gd name="connsiteY11" fmla="*/ 495300 h 895350"/>
            <a:gd name="connsiteX0" fmla="*/ 104775 w 4752975"/>
            <a:gd name="connsiteY0" fmla="*/ 590550 h 895350"/>
            <a:gd name="connsiteX1" fmla="*/ 0 w 4752975"/>
            <a:gd name="connsiteY1" fmla="*/ 247650 h 895350"/>
            <a:gd name="connsiteX2" fmla="*/ 904875 w 4752975"/>
            <a:gd name="connsiteY2" fmla="*/ 57150 h 895350"/>
            <a:gd name="connsiteX3" fmla="*/ 1552575 w 4752975"/>
            <a:gd name="connsiteY3" fmla="*/ 0 h 895350"/>
            <a:gd name="connsiteX4" fmla="*/ 2781300 w 4752975"/>
            <a:gd name="connsiteY4" fmla="*/ 28575 h 895350"/>
            <a:gd name="connsiteX5" fmla="*/ 3895725 w 4752975"/>
            <a:gd name="connsiteY5" fmla="*/ 76200 h 895350"/>
            <a:gd name="connsiteX6" fmla="*/ 4562475 w 4752975"/>
            <a:gd name="connsiteY6" fmla="*/ 447675 h 895350"/>
            <a:gd name="connsiteX7" fmla="*/ 4752975 w 4752975"/>
            <a:gd name="connsiteY7" fmla="*/ 638175 h 895350"/>
            <a:gd name="connsiteX8" fmla="*/ 4305300 w 4752975"/>
            <a:gd name="connsiteY8" fmla="*/ 895350 h 895350"/>
            <a:gd name="connsiteX9" fmla="*/ 3800475 w 4752975"/>
            <a:gd name="connsiteY9" fmla="*/ 685800 h 895350"/>
            <a:gd name="connsiteX10" fmla="*/ 3343275 w 4752975"/>
            <a:gd name="connsiteY10" fmla="*/ 583289 h 895350"/>
            <a:gd name="connsiteX11" fmla="*/ 2695575 w 4752975"/>
            <a:gd name="connsiteY11" fmla="*/ 495300 h 8953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</a:cxnLst>
          <a:rect l="l" t="t" r="r" b="b"/>
          <a:pathLst>
            <a:path w="4752975" h="895350">
              <a:moveTo>
                <a:pt x="104775" y="590550"/>
              </a:moveTo>
              <a:lnTo>
                <a:pt x="0" y="247650"/>
              </a:lnTo>
              <a:lnTo>
                <a:pt x="904875" y="57150"/>
              </a:lnTo>
              <a:lnTo>
                <a:pt x="1552575" y="0"/>
              </a:lnTo>
              <a:lnTo>
                <a:pt x="2781300" y="28575"/>
              </a:lnTo>
              <a:lnTo>
                <a:pt x="3895725" y="76200"/>
              </a:lnTo>
              <a:lnTo>
                <a:pt x="4562475" y="447675"/>
              </a:lnTo>
              <a:lnTo>
                <a:pt x="4752975" y="638175"/>
              </a:lnTo>
              <a:lnTo>
                <a:pt x="4305300" y="895350"/>
              </a:lnTo>
              <a:lnTo>
                <a:pt x="3800475" y="685800"/>
              </a:lnTo>
              <a:lnTo>
                <a:pt x="3343275" y="583289"/>
              </a:lnTo>
              <a:cubicBezTo>
                <a:pt x="3133725" y="586464"/>
                <a:pt x="2905125" y="492125"/>
                <a:pt x="2695575" y="495300"/>
              </a:cubicBez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12</xdr:col>
      <xdr:colOff>228600</xdr:colOff>
      <xdr:row>36</xdr:row>
      <xdr:rowOff>104775</xdr:rowOff>
    </xdr:from>
    <xdr:to>
      <xdr:col>16</xdr:col>
      <xdr:colOff>123825</xdr:colOff>
      <xdr:row>37</xdr:row>
      <xdr:rowOff>171450</xdr:rowOff>
    </xdr:to>
    <xdr:sp macro="" textlink="">
      <xdr:nvSpPr>
        <xdr:cNvPr id="4" name="צורה חופשית: צורה 3">
          <a:extLst>
            <a:ext uri="{FF2B5EF4-FFF2-40B4-BE49-F238E27FC236}">
              <a16:creationId xmlns:a16="http://schemas.microsoft.com/office/drawing/2014/main" xmlns="" id="{0A85F92A-2FB1-460E-85D4-2B5966B4F315}"/>
            </a:ext>
          </a:extLst>
        </xdr:cNvPr>
        <xdr:cNvSpPr/>
      </xdr:nvSpPr>
      <xdr:spPr>
        <a:xfrm>
          <a:off x="11224364775" y="7267575"/>
          <a:ext cx="2638425" cy="247650"/>
        </a:xfrm>
        <a:custGeom>
          <a:avLst/>
          <a:gdLst>
            <a:gd name="connsiteX0" fmla="*/ 2514600 w 2514600"/>
            <a:gd name="connsiteY0" fmla="*/ 19050 h 247650"/>
            <a:gd name="connsiteX1" fmla="*/ 1905000 w 2514600"/>
            <a:gd name="connsiteY1" fmla="*/ 0 h 247650"/>
            <a:gd name="connsiteX2" fmla="*/ 1114425 w 2514600"/>
            <a:gd name="connsiteY2" fmla="*/ 57150 h 247650"/>
            <a:gd name="connsiteX3" fmla="*/ 180975 w 2514600"/>
            <a:gd name="connsiteY3" fmla="*/ 180975 h 247650"/>
            <a:gd name="connsiteX4" fmla="*/ 38100 w 2514600"/>
            <a:gd name="connsiteY4" fmla="*/ 247650 h 247650"/>
            <a:gd name="connsiteX5" fmla="*/ 0 w 2514600"/>
            <a:gd name="connsiteY5" fmla="*/ 85725 h 2476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</a:cxnLst>
          <a:rect l="l" t="t" r="r" b="b"/>
          <a:pathLst>
            <a:path w="2514600" h="247650">
              <a:moveTo>
                <a:pt x="2514600" y="19050"/>
              </a:moveTo>
              <a:lnTo>
                <a:pt x="1905000" y="0"/>
              </a:lnTo>
              <a:lnTo>
                <a:pt x="1114425" y="57150"/>
              </a:lnTo>
              <a:lnTo>
                <a:pt x="180975" y="180975"/>
              </a:lnTo>
              <a:lnTo>
                <a:pt x="38100" y="247650"/>
              </a:lnTo>
              <a:lnTo>
                <a:pt x="0" y="85725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9</xdr:col>
      <xdr:colOff>676275</xdr:colOff>
      <xdr:row>36</xdr:row>
      <xdr:rowOff>180203</xdr:rowOff>
    </xdr:from>
    <xdr:to>
      <xdr:col>10</xdr:col>
      <xdr:colOff>600075</xdr:colOff>
      <xdr:row>38</xdr:row>
      <xdr:rowOff>28575</xdr:rowOff>
    </xdr:to>
    <xdr:cxnSp macro="">
      <xdr:nvCxnSpPr>
        <xdr:cNvPr id="6" name="מחבר ישר 5">
          <a:extLst>
            <a:ext uri="{FF2B5EF4-FFF2-40B4-BE49-F238E27FC236}">
              <a16:creationId xmlns:a16="http://schemas.microsoft.com/office/drawing/2014/main" xmlns="" id="{07B9D89B-D9CF-4A31-A1BF-0EDE98A533AF}"/>
            </a:ext>
          </a:extLst>
        </xdr:cNvPr>
        <xdr:cNvCxnSpPr>
          <a:endCxn id="8" idx="0"/>
        </xdr:cNvCxnSpPr>
      </xdr:nvCxnSpPr>
      <xdr:spPr>
        <a:xfrm flipH="1" flipV="1">
          <a:off x="11228003325" y="7343003"/>
          <a:ext cx="609600" cy="21032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600075</xdr:colOff>
      <xdr:row>35</xdr:row>
      <xdr:rowOff>114300</xdr:rowOff>
    </xdr:from>
    <xdr:to>
      <xdr:col>16</xdr:col>
      <xdr:colOff>9526</xdr:colOff>
      <xdr:row>37</xdr:row>
      <xdr:rowOff>28575</xdr:rowOff>
    </xdr:to>
    <xdr:sp macro="" textlink="">
      <xdr:nvSpPr>
        <xdr:cNvPr id="8" name="צורה חופשית: צורה 7">
          <a:extLst>
            <a:ext uri="{FF2B5EF4-FFF2-40B4-BE49-F238E27FC236}">
              <a16:creationId xmlns:a16="http://schemas.microsoft.com/office/drawing/2014/main" xmlns="" id="{EB16E4E1-D27E-4221-B7EB-572840447221}"/>
            </a:ext>
          </a:extLst>
        </xdr:cNvPr>
        <xdr:cNvSpPr/>
      </xdr:nvSpPr>
      <xdr:spPr>
        <a:xfrm>
          <a:off x="11224479074" y="7096125"/>
          <a:ext cx="3524251" cy="276225"/>
        </a:xfrm>
        <a:custGeom>
          <a:avLst/>
          <a:gdLst>
            <a:gd name="connsiteX0" fmla="*/ 3448050 w 3448050"/>
            <a:gd name="connsiteY0" fmla="*/ 152400 h 371475"/>
            <a:gd name="connsiteX1" fmla="*/ 2647950 w 3448050"/>
            <a:gd name="connsiteY1" fmla="*/ 0 h 371475"/>
            <a:gd name="connsiteX2" fmla="*/ 2028825 w 3448050"/>
            <a:gd name="connsiteY2" fmla="*/ 19050 h 371475"/>
            <a:gd name="connsiteX3" fmla="*/ 1676400 w 3448050"/>
            <a:gd name="connsiteY3" fmla="*/ 28575 h 371475"/>
            <a:gd name="connsiteX4" fmla="*/ 752475 w 3448050"/>
            <a:gd name="connsiteY4" fmla="*/ 180975 h 371475"/>
            <a:gd name="connsiteX5" fmla="*/ 190500 w 3448050"/>
            <a:gd name="connsiteY5" fmla="*/ 285750 h 371475"/>
            <a:gd name="connsiteX6" fmla="*/ 0 w 3448050"/>
            <a:gd name="connsiteY6" fmla="*/ 371475 h 371475"/>
            <a:gd name="connsiteX0" fmla="*/ 3448050 w 3448050"/>
            <a:gd name="connsiteY0" fmla="*/ 152400 h 371475"/>
            <a:gd name="connsiteX1" fmla="*/ 2647950 w 3448050"/>
            <a:gd name="connsiteY1" fmla="*/ 0 h 371475"/>
            <a:gd name="connsiteX2" fmla="*/ 2175941 w 3448050"/>
            <a:gd name="connsiteY2" fmla="*/ 19050 h 371475"/>
            <a:gd name="connsiteX3" fmla="*/ 1676400 w 3448050"/>
            <a:gd name="connsiteY3" fmla="*/ 28575 h 371475"/>
            <a:gd name="connsiteX4" fmla="*/ 752475 w 3448050"/>
            <a:gd name="connsiteY4" fmla="*/ 180975 h 371475"/>
            <a:gd name="connsiteX5" fmla="*/ 190500 w 3448050"/>
            <a:gd name="connsiteY5" fmla="*/ 285750 h 371475"/>
            <a:gd name="connsiteX6" fmla="*/ 0 w 3448050"/>
            <a:gd name="connsiteY6" fmla="*/ 371475 h 371475"/>
            <a:gd name="connsiteX0" fmla="*/ 3448050 w 3448050"/>
            <a:gd name="connsiteY0" fmla="*/ 133350 h 352425"/>
            <a:gd name="connsiteX1" fmla="*/ 2684729 w 3448050"/>
            <a:gd name="connsiteY1" fmla="*/ 28575 h 352425"/>
            <a:gd name="connsiteX2" fmla="*/ 2175941 w 3448050"/>
            <a:gd name="connsiteY2" fmla="*/ 0 h 352425"/>
            <a:gd name="connsiteX3" fmla="*/ 1676400 w 3448050"/>
            <a:gd name="connsiteY3" fmla="*/ 9525 h 352425"/>
            <a:gd name="connsiteX4" fmla="*/ 752475 w 3448050"/>
            <a:gd name="connsiteY4" fmla="*/ 161925 h 352425"/>
            <a:gd name="connsiteX5" fmla="*/ 190500 w 3448050"/>
            <a:gd name="connsiteY5" fmla="*/ 266700 h 352425"/>
            <a:gd name="connsiteX6" fmla="*/ 0 w 3448050"/>
            <a:gd name="connsiteY6" fmla="*/ 352425 h 352425"/>
            <a:gd name="connsiteX0" fmla="*/ 3429660 w 3429660"/>
            <a:gd name="connsiteY0" fmla="*/ 171450 h 352425"/>
            <a:gd name="connsiteX1" fmla="*/ 2684729 w 3429660"/>
            <a:gd name="connsiteY1" fmla="*/ 28575 h 352425"/>
            <a:gd name="connsiteX2" fmla="*/ 2175941 w 3429660"/>
            <a:gd name="connsiteY2" fmla="*/ 0 h 352425"/>
            <a:gd name="connsiteX3" fmla="*/ 1676400 w 3429660"/>
            <a:gd name="connsiteY3" fmla="*/ 9525 h 352425"/>
            <a:gd name="connsiteX4" fmla="*/ 752475 w 3429660"/>
            <a:gd name="connsiteY4" fmla="*/ 161925 h 352425"/>
            <a:gd name="connsiteX5" fmla="*/ 190500 w 3429660"/>
            <a:gd name="connsiteY5" fmla="*/ 266700 h 352425"/>
            <a:gd name="connsiteX6" fmla="*/ 0 w 3429660"/>
            <a:gd name="connsiteY6" fmla="*/ 352425 h 352425"/>
            <a:gd name="connsiteX0" fmla="*/ 3429660 w 3429660"/>
            <a:gd name="connsiteY0" fmla="*/ 171450 h 352425"/>
            <a:gd name="connsiteX1" fmla="*/ 2684729 w 3429660"/>
            <a:gd name="connsiteY1" fmla="*/ 28575 h 352425"/>
            <a:gd name="connsiteX2" fmla="*/ 2175941 w 3429660"/>
            <a:gd name="connsiteY2" fmla="*/ 0 h 352425"/>
            <a:gd name="connsiteX3" fmla="*/ 1676400 w 3429660"/>
            <a:gd name="connsiteY3" fmla="*/ 9525 h 352425"/>
            <a:gd name="connsiteX4" fmla="*/ 780060 w 3429660"/>
            <a:gd name="connsiteY4" fmla="*/ 112749 h 352425"/>
            <a:gd name="connsiteX5" fmla="*/ 190500 w 3429660"/>
            <a:gd name="connsiteY5" fmla="*/ 266700 h 352425"/>
            <a:gd name="connsiteX6" fmla="*/ 0 w 3429660"/>
            <a:gd name="connsiteY6" fmla="*/ 352425 h 352425"/>
            <a:gd name="connsiteX0" fmla="*/ 3429660 w 3429660"/>
            <a:gd name="connsiteY0" fmla="*/ 171450 h 352425"/>
            <a:gd name="connsiteX1" fmla="*/ 2684729 w 3429660"/>
            <a:gd name="connsiteY1" fmla="*/ 28575 h 352425"/>
            <a:gd name="connsiteX2" fmla="*/ 2175941 w 3429660"/>
            <a:gd name="connsiteY2" fmla="*/ 0 h 352425"/>
            <a:gd name="connsiteX3" fmla="*/ 1676400 w 3429660"/>
            <a:gd name="connsiteY3" fmla="*/ 9525 h 352425"/>
            <a:gd name="connsiteX4" fmla="*/ 780060 w 3429660"/>
            <a:gd name="connsiteY4" fmla="*/ 112749 h 352425"/>
            <a:gd name="connsiteX5" fmla="*/ 328422 w 3429660"/>
            <a:gd name="connsiteY5" fmla="*/ 201133 h 352425"/>
            <a:gd name="connsiteX6" fmla="*/ 0 w 3429660"/>
            <a:gd name="connsiteY6" fmla="*/ 352425 h 352425"/>
            <a:gd name="connsiteX0" fmla="*/ 3319322 w 3319322"/>
            <a:gd name="connsiteY0" fmla="*/ 171450 h 237682"/>
            <a:gd name="connsiteX1" fmla="*/ 2574391 w 3319322"/>
            <a:gd name="connsiteY1" fmla="*/ 28575 h 237682"/>
            <a:gd name="connsiteX2" fmla="*/ 2065603 w 3319322"/>
            <a:gd name="connsiteY2" fmla="*/ 0 h 237682"/>
            <a:gd name="connsiteX3" fmla="*/ 1566062 w 3319322"/>
            <a:gd name="connsiteY3" fmla="*/ 9525 h 237682"/>
            <a:gd name="connsiteX4" fmla="*/ 669722 w 3319322"/>
            <a:gd name="connsiteY4" fmla="*/ 112749 h 237682"/>
            <a:gd name="connsiteX5" fmla="*/ 218084 w 3319322"/>
            <a:gd name="connsiteY5" fmla="*/ 201133 h 237682"/>
            <a:gd name="connsiteX6" fmla="*/ 0 w 3319322"/>
            <a:gd name="connsiteY6" fmla="*/ 237682 h 237682"/>
            <a:gd name="connsiteX0" fmla="*/ 3319322 w 3319322"/>
            <a:gd name="connsiteY0" fmla="*/ 171450 h 237682"/>
            <a:gd name="connsiteX1" fmla="*/ 2574391 w 3319322"/>
            <a:gd name="connsiteY1" fmla="*/ 28575 h 237682"/>
            <a:gd name="connsiteX2" fmla="*/ 2065603 w 3319322"/>
            <a:gd name="connsiteY2" fmla="*/ 0 h 237682"/>
            <a:gd name="connsiteX3" fmla="*/ 1566062 w 3319322"/>
            <a:gd name="connsiteY3" fmla="*/ 9525 h 237682"/>
            <a:gd name="connsiteX4" fmla="*/ 669722 w 3319322"/>
            <a:gd name="connsiteY4" fmla="*/ 112749 h 237682"/>
            <a:gd name="connsiteX5" fmla="*/ 319227 w 3319322"/>
            <a:gd name="connsiteY5" fmla="*/ 160153 h 237682"/>
            <a:gd name="connsiteX6" fmla="*/ 0 w 3319322"/>
            <a:gd name="connsiteY6" fmla="*/ 237682 h 237682"/>
            <a:gd name="connsiteX0" fmla="*/ 3319322 w 3319322"/>
            <a:gd name="connsiteY0" fmla="*/ 212430 h 237682"/>
            <a:gd name="connsiteX1" fmla="*/ 2574391 w 3319322"/>
            <a:gd name="connsiteY1" fmla="*/ 28575 h 237682"/>
            <a:gd name="connsiteX2" fmla="*/ 2065603 w 3319322"/>
            <a:gd name="connsiteY2" fmla="*/ 0 h 237682"/>
            <a:gd name="connsiteX3" fmla="*/ 1566062 w 3319322"/>
            <a:gd name="connsiteY3" fmla="*/ 9525 h 237682"/>
            <a:gd name="connsiteX4" fmla="*/ 669722 w 3319322"/>
            <a:gd name="connsiteY4" fmla="*/ 112749 h 237682"/>
            <a:gd name="connsiteX5" fmla="*/ 319227 w 3319322"/>
            <a:gd name="connsiteY5" fmla="*/ 160153 h 237682"/>
            <a:gd name="connsiteX6" fmla="*/ 0 w 3319322"/>
            <a:gd name="connsiteY6" fmla="*/ 237682 h 23768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3319322" h="237682">
              <a:moveTo>
                <a:pt x="3319322" y="212430"/>
              </a:moveTo>
              <a:lnTo>
                <a:pt x="2574391" y="28575"/>
              </a:lnTo>
              <a:lnTo>
                <a:pt x="2065603" y="0"/>
              </a:lnTo>
              <a:lnTo>
                <a:pt x="1566062" y="9525"/>
              </a:lnTo>
              <a:lnTo>
                <a:pt x="669722" y="112749"/>
              </a:lnTo>
              <a:lnTo>
                <a:pt x="319227" y="160153"/>
              </a:lnTo>
              <a:lnTo>
                <a:pt x="0" y="237682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5</xdr:col>
      <xdr:colOff>57150</xdr:colOff>
      <xdr:row>12</xdr:row>
      <xdr:rowOff>161925</xdr:rowOff>
    </xdr:from>
    <xdr:to>
      <xdr:col>5</xdr:col>
      <xdr:colOff>304800</xdr:colOff>
      <xdr:row>14</xdr:row>
      <xdr:rowOff>76200</xdr:rowOff>
    </xdr:to>
    <xdr:cxnSp macro="">
      <xdr:nvCxnSpPr>
        <xdr:cNvPr id="12" name="מחבר חץ ישר 11">
          <a:extLst>
            <a:ext uri="{FF2B5EF4-FFF2-40B4-BE49-F238E27FC236}">
              <a16:creationId xmlns:a16="http://schemas.microsoft.com/office/drawing/2014/main" xmlns="" id="{44D10D88-7DC1-41A8-AAAC-AE5C43D3819B}"/>
            </a:ext>
          </a:extLst>
        </xdr:cNvPr>
        <xdr:cNvCxnSpPr/>
      </xdr:nvCxnSpPr>
      <xdr:spPr>
        <a:xfrm flipV="1">
          <a:off x="11232413400" y="2638425"/>
          <a:ext cx="247650" cy="2762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1743809</xdr:colOff>
      <xdr:row>35</xdr:row>
      <xdr:rowOff>14655</xdr:rowOff>
    </xdr:from>
    <xdr:to>
      <xdr:col>1</xdr:col>
      <xdr:colOff>2066193</xdr:colOff>
      <xdr:row>36</xdr:row>
      <xdr:rowOff>139213</xdr:rowOff>
    </xdr:to>
    <xdr:sp macro="" textlink="">
      <xdr:nvSpPr>
        <xdr:cNvPr id="2" name="מלבן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SpPr/>
      </xdr:nvSpPr>
      <xdr:spPr>
        <a:xfrm>
          <a:off x="11283065884" y="7011867"/>
          <a:ext cx="322384" cy="31505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</xdr:col>
      <xdr:colOff>1824405</xdr:colOff>
      <xdr:row>36</xdr:row>
      <xdr:rowOff>139212</xdr:rowOff>
    </xdr:from>
    <xdr:to>
      <xdr:col>1</xdr:col>
      <xdr:colOff>2058865</xdr:colOff>
      <xdr:row>38</xdr:row>
      <xdr:rowOff>241788</xdr:rowOff>
    </xdr:to>
    <xdr:sp macro="" textlink="">
      <xdr:nvSpPr>
        <xdr:cNvPr id="3" name="מלבן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/>
      </xdr:nvSpPr>
      <xdr:spPr>
        <a:xfrm>
          <a:off x="11283073212" y="7326924"/>
          <a:ext cx="234460" cy="483576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7</xdr:col>
      <xdr:colOff>59123</xdr:colOff>
      <xdr:row>18</xdr:row>
      <xdr:rowOff>13138</xdr:rowOff>
    </xdr:from>
    <xdr:to>
      <xdr:col>9</xdr:col>
      <xdr:colOff>91968</xdr:colOff>
      <xdr:row>23</xdr:row>
      <xdr:rowOff>39414</xdr:rowOff>
    </xdr:to>
    <xdr:sp macro="" textlink="">
      <xdr:nvSpPr>
        <xdr:cNvPr id="4" name="מלבן 3">
          <a:extLst>
            <a:ext uri="{FF2B5EF4-FFF2-40B4-BE49-F238E27FC236}">
              <a16:creationId xmlns:a16="http://schemas.microsoft.com/office/drawing/2014/main" xmlns="" id="{7DDCC2E3-D071-4634-826E-8DCA176D7D0E}"/>
            </a:ext>
          </a:extLst>
        </xdr:cNvPr>
        <xdr:cNvSpPr/>
      </xdr:nvSpPr>
      <xdr:spPr>
        <a:xfrm>
          <a:off x="11186856308" y="3534104"/>
          <a:ext cx="1399190" cy="110358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6</xdr:col>
      <xdr:colOff>289034</xdr:colOff>
      <xdr:row>10</xdr:row>
      <xdr:rowOff>52551</xdr:rowOff>
    </xdr:from>
    <xdr:to>
      <xdr:col>7</xdr:col>
      <xdr:colOff>624052</xdr:colOff>
      <xdr:row>13</xdr:row>
      <xdr:rowOff>45982</xdr:rowOff>
    </xdr:to>
    <xdr:sp macro="" textlink="">
      <xdr:nvSpPr>
        <xdr:cNvPr id="5" name="צורה חופשית: צורה 4">
          <a:extLst>
            <a:ext uri="{FF2B5EF4-FFF2-40B4-BE49-F238E27FC236}">
              <a16:creationId xmlns:a16="http://schemas.microsoft.com/office/drawing/2014/main" xmlns="" id="{A55A49F0-5AA3-4DD6-95D7-87EB1669B460}"/>
            </a:ext>
          </a:extLst>
        </xdr:cNvPr>
        <xdr:cNvSpPr/>
      </xdr:nvSpPr>
      <xdr:spPr>
        <a:xfrm>
          <a:off x="11187690569" y="2029810"/>
          <a:ext cx="1018190" cy="584638"/>
        </a:xfrm>
        <a:custGeom>
          <a:avLst/>
          <a:gdLst>
            <a:gd name="connsiteX0" fmla="*/ 216776 w 1018190"/>
            <a:gd name="connsiteY0" fmla="*/ 13138 h 584638"/>
            <a:gd name="connsiteX1" fmla="*/ 1018190 w 1018190"/>
            <a:gd name="connsiteY1" fmla="*/ 13138 h 584638"/>
            <a:gd name="connsiteX2" fmla="*/ 1018190 w 1018190"/>
            <a:gd name="connsiteY2" fmla="*/ 203638 h 584638"/>
            <a:gd name="connsiteX3" fmla="*/ 229914 w 1018190"/>
            <a:gd name="connsiteY3" fmla="*/ 210207 h 584638"/>
            <a:gd name="connsiteX4" fmla="*/ 236483 w 1018190"/>
            <a:gd name="connsiteY4" fmla="*/ 584638 h 584638"/>
            <a:gd name="connsiteX5" fmla="*/ 98534 w 1018190"/>
            <a:gd name="connsiteY5" fmla="*/ 584638 h 584638"/>
            <a:gd name="connsiteX6" fmla="*/ 6569 w 1018190"/>
            <a:gd name="connsiteY6" fmla="*/ 578069 h 584638"/>
            <a:gd name="connsiteX7" fmla="*/ 0 w 1018190"/>
            <a:gd name="connsiteY7" fmla="*/ 0 h 584638"/>
            <a:gd name="connsiteX8" fmla="*/ 348155 w 1018190"/>
            <a:gd name="connsiteY8" fmla="*/ 6569 h 584638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1018190" h="584638">
              <a:moveTo>
                <a:pt x="216776" y="13138"/>
              </a:moveTo>
              <a:lnTo>
                <a:pt x="1018190" y="13138"/>
              </a:lnTo>
              <a:lnTo>
                <a:pt x="1018190" y="203638"/>
              </a:lnTo>
              <a:lnTo>
                <a:pt x="229914" y="210207"/>
              </a:lnTo>
              <a:lnTo>
                <a:pt x="236483" y="584638"/>
              </a:lnTo>
              <a:lnTo>
                <a:pt x="98534" y="584638"/>
              </a:lnTo>
              <a:lnTo>
                <a:pt x="6569" y="578069"/>
              </a:lnTo>
              <a:cubicBezTo>
                <a:pt x="4379" y="385379"/>
                <a:pt x="2190" y="192690"/>
                <a:pt x="0" y="0"/>
              </a:cubicBezTo>
              <a:lnTo>
                <a:pt x="348155" y="6569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7</xdr:col>
      <xdr:colOff>653613</xdr:colOff>
      <xdr:row>10</xdr:row>
      <xdr:rowOff>141232</xdr:rowOff>
    </xdr:from>
    <xdr:to>
      <xdr:col>8</xdr:col>
      <xdr:colOff>147802</xdr:colOff>
      <xdr:row>12</xdr:row>
      <xdr:rowOff>128094</xdr:rowOff>
    </xdr:to>
    <xdr:sp macro="" textlink="">
      <xdr:nvSpPr>
        <xdr:cNvPr id="6" name="תיבת טקסט 5">
          <a:extLst>
            <a:ext uri="{FF2B5EF4-FFF2-40B4-BE49-F238E27FC236}">
              <a16:creationId xmlns:a16="http://schemas.microsoft.com/office/drawing/2014/main" xmlns="" id="{F624F785-8691-4752-A08E-1039ACECE0C4}"/>
            </a:ext>
          </a:extLst>
        </xdr:cNvPr>
        <xdr:cNvSpPr txBox="1"/>
      </xdr:nvSpPr>
      <xdr:spPr>
        <a:xfrm rot="16200000">
          <a:off x="11187381827" y="2220310"/>
          <a:ext cx="381000" cy="1773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he-IL" sz="1100"/>
            <a:t>0.7</a:t>
          </a:r>
        </a:p>
      </xdr:txBody>
    </xdr:sp>
    <xdr:clientData/>
  </xdr:twoCellAnchor>
  <xdr:twoCellAnchor>
    <xdr:from>
      <xdr:col>9</xdr:col>
      <xdr:colOff>13139</xdr:colOff>
      <xdr:row>27</xdr:row>
      <xdr:rowOff>19707</xdr:rowOff>
    </xdr:from>
    <xdr:to>
      <xdr:col>11</xdr:col>
      <xdr:colOff>479535</xdr:colOff>
      <xdr:row>38</xdr:row>
      <xdr:rowOff>105103</xdr:rowOff>
    </xdr:to>
    <xdr:grpSp>
      <xdr:nvGrpSpPr>
        <xdr:cNvPr id="14" name="קבוצה 13">
          <a:extLst>
            <a:ext uri="{FF2B5EF4-FFF2-40B4-BE49-F238E27FC236}">
              <a16:creationId xmlns:a16="http://schemas.microsoft.com/office/drawing/2014/main" xmlns="" id="{29ACBC37-B0EB-48CF-957B-65F1ED54B3CA}"/>
            </a:ext>
          </a:extLst>
        </xdr:cNvPr>
        <xdr:cNvGrpSpPr/>
      </xdr:nvGrpSpPr>
      <xdr:grpSpPr>
        <a:xfrm>
          <a:off x="11176139590" y="5393395"/>
          <a:ext cx="1831646" cy="2220583"/>
          <a:chOff x="11185102396" y="5386552"/>
          <a:chExt cx="1832741" cy="2200603"/>
        </a:xfrm>
      </xdr:grpSpPr>
      <xdr:sp macro="" textlink="">
        <xdr:nvSpPr>
          <xdr:cNvPr id="7" name="צורה חופשית: צורה 6">
            <a:extLst>
              <a:ext uri="{FF2B5EF4-FFF2-40B4-BE49-F238E27FC236}">
                <a16:creationId xmlns:a16="http://schemas.microsoft.com/office/drawing/2014/main" xmlns="" id="{BC246A18-8B1E-4580-AC1F-FE233B563608}"/>
              </a:ext>
            </a:extLst>
          </xdr:cNvPr>
          <xdr:cNvSpPr/>
        </xdr:nvSpPr>
        <xdr:spPr>
          <a:xfrm>
            <a:off x="11185122103" y="5741276"/>
            <a:ext cx="1813034" cy="269328"/>
          </a:xfrm>
          <a:custGeom>
            <a:avLst/>
            <a:gdLst>
              <a:gd name="connsiteX0" fmla="*/ 78827 w 1813034"/>
              <a:gd name="connsiteY0" fmla="*/ 0 h 210207"/>
              <a:gd name="connsiteX1" fmla="*/ 1813034 w 1813034"/>
              <a:gd name="connsiteY1" fmla="*/ 0 h 210207"/>
              <a:gd name="connsiteX2" fmla="*/ 1799896 w 1813034"/>
              <a:gd name="connsiteY2" fmla="*/ 210207 h 210207"/>
              <a:gd name="connsiteX3" fmla="*/ 0 w 1813034"/>
              <a:gd name="connsiteY3" fmla="*/ 210207 h 21020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813034" h="210207">
                <a:moveTo>
                  <a:pt x="78827" y="0"/>
                </a:moveTo>
                <a:lnTo>
                  <a:pt x="1813034" y="0"/>
                </a:lnTo>
                <a:lnTo>
                  <a:pt x="1799896" y="210207"/>
                </a:lnTo>
                <a:lnTo>
                  <a:pt x="0" y="210207"/>
                </a:lnTo>
              </a:path>
            </a:pathLst>
          </a:cu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1" anchor="t"/>
          <a:lstStyle/>
          <a:p>
            <a:pPr algn="r" rtl="1"/>
            <a:endParaRPr lang="he-IL" sz="1100"/>
          </a:p>
        </xdr:txBody>
      </xdr:sp>
      <xdr:sp macro="" textlink="">
        <xdr:nvSpPr>
          <xdr:cNvPr id="8" name="תיבת טקסט 7">
            <a:extLst>
              <a:ext uri="{FF2B5EF4-FFF2-40B4-BE49-F238E27FC236}">
                <a16:creationId xmlns:a16="http://schemas.microsoft.com/office/drawing/2014/main" xmlns="" id="{C05946F8-C4B4-4F66-B38A-918F7857FBB6}"/>
              </a:ext>
            </a:extLst>
          </xdr:cNvPr>
          <xdr:cNvSpPr txBox="1"/>
        </xdr:nvSpPr>
        <xdr:spPr>
          <a:xfrm>
            <a:off x="11185496534" y="5754414"/>
            <a:ext cx="880241" cy="229914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1" anchor="t"/>
          <a:lstStyle/>
          <a:p>
            <a:pPr algn="r" rtl="1"/>
            <a:r>
              <a:rPr lang="he-IL" sz="1100"/>
              <a:t>קורה סמויה</a:t>
            </a:r>
          </a:p>
        </xdr:txBody>
      </xdr:sp>
      <xdr:sp macro="" textlink="">
        <xdr:nvSpPr>
          <xdr:cNvPr id="9" name="צורה חופשית: צורה 8">
            <a:extLst>
              <a:ext uri="{FF2B5EF4-FFF2-40B4-BE49-F238E27FC236}">
                <a16:creationId xmlns:a16="http://schemas.microsoft.com/office/drawing/2014/main" xmlns="" id="{5DE493FF-992D-4D52-962F-13E522EA8DB8}"/>
              </a:ext>
            </a:extLst>
          </xdr:cNvPr>
          <xdr:cNvSpPr/>
        </xdr:nvSpPr>
        <xdr:spPr>
          <a:xfrm>
            <a:off x="11185910379" y="5465380"/>
            <a:ext cx="650327" cy="289034"/>
          </a:xfrm>
          <a:custGeom>
            <a:avLst/>
            <a:gdLst>
              <a:gd name="connsiteX0" fmla="*/ 223345 w 650327"/>
              <a:gd name="connsiteY0" fmla="*/ 0 h 289034"/>
              <a:gd name="connsiteX1" fmla="*/ 223345 w 650327"/>
              <a:gd name="connsiteY1" fmla="*/ 0 h 289034"/>
              <a:gd name="connsiteX2" fmla="*/ 223345 w 650327"/>
              <a:gd name="connsiteY2" fmla="*/ 289034 h 289034"/>
              <a:gd name="connsiteX3" fmla="*/ 0 w 650327"/>
              <a:gd name="connsiteY3" fmla="*/ 151086 h 289034"/>
              <a:gd name="connsiteX4" fmla="*/ 650327 w 650327"/>
              <a:gd name="connsiteY4" fmla="*/ 151086 h 2890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650327" h="289034">
                <a:moveTo>
                  <a:pt x="223345" y="0"/>
                </a:moveTo>
                <a:lnTo>
                  <a:pt x="223345" y="0"/>
                </a:lnTo>
                <a:lnTo>
                  <a:pt x="223345" y="289034"/>
                </a:lnTo>
                <a:lnTo>
                  <a:pt x="0" y="151086"/>
                </a:lnTo>
                <a:lnTo>
                  <a:pt x="650327" y="151086"/>
                </a:lnTo>
              </a:path>
            </a:pathLst>
          </a:cu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1" anchor="t"/>
          <a:lstStyle/>
          <a:p>
            <a:pPr algn="r" rtl="1"/>
            <a:endParaRPr lang="he-IL" sz="1100"/>
          </a:p>
        </xdr:txBody>
      </xdr:sp>
      <xdr:sp macro="" textlink="">
        <xdr:nvSpPr>
          <xdr:cNvPr id="10" name="צורה חופשית: צורה 9">
            <a:extLst>
              <a:ext uri="{FF2B5EF4-FFF2-40B4-BE49-F238E27FC236}">
                <a16:creationId xmlns:a16="http://schemas.microsoft.com/office/drawing/2014/main" xmlns="" id="{173E7C0B-5D4D-451E-BD75-144784B6E44A}"/>
              </a:ext>
            </a:extLst>
          </xdr:cNvPr>
          <xdr:cNvSpPr/>
        </xdr:nvSpPr>
        <xdr:spPr>
          <a:xfrm>
            <a:off x="11185792138" y="7022225"/>
            <a:ext cx="650327" cy="289034"/>
          </a:xfrm>
          <a:custGeom>
            <a:avLst/>
            <a:gdLst>
              <a:gd name="connsiteX0" fmla="*/ 223345 w 650327"/>
              <a:gd name="connsiteY0" fmla="*/ 0 h 289034"/>
              <a:gd name="connsiteX1" fmla="*/ 223345 w 650327"/>
              <a:gd name="connsiteY1" fmla="*/ 0 h 289034"/>
              <a:gd name="connsiteX2" fmla="*/ 223345 w 650327"/>
              <a:gd name="connsiteY2" fmla="*/ 289034 h 289034"/>
              <a:gd name="connsiteX3" fmla="*/ 0 w 650327"/>
              <a:gd name="connsiteY3" fmla="*/ 151086 h 289034"/>
              <a:gd name="connsiteX4" fmla="*/ 650327 w 650327"/>
              <a:gd name="connsiteY4" fmla="*/ 151086 h 289034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650327" h="289034">
                <a:moveTo>
                  <a:pt x="223345" y="0"/>
                </a:moveTo>
                <a:lnTo>
                  <a:pt x="223345" y="0"/>
                </a:lnTo>
                <a:lnTo>
                  <a:pt x="223345" y="289034"/>
                </a:lnTo>
                <a:lnTo>
                  <a:pt x="0" y="151086"/>
                </a:lnTo>
                <a:lnTo>
                  <a:pt x="650327" y="151086"/>
                </a:lnTo>
              </a:path>
            </a:pathLst>
          </a:cu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1" anchor="t"/>
          <a:lstStyle/>
          <a:p>
            <a:pPr algn="r" rtl="1"/>
            <a:endParaRPr lang="he-IL" sz="1100"/>
          </a:p>
        </xdr:txBody>
      </xdr:sp>
      <xdr:sp macro="" textlink="">
        <xdr:nvSpPr>
          <xdr:cNvPr id="11" name="צורה חופשית: צורה 10">
            <a:extLst>
              <a:ext uri="{FF2B5EF4-FFF2-40B4-BE49-F238E27FC236}">
                <a16:creationId xmlns:a16="http://schemas.microsoft.com/office/drawing/2014/main" xmlns="" id="{FED04B42-5ED0-4745-97F2-2D0A6F56C073}"/>
              </a:ext>
            </a:extLst>
          </xdr:cNvPr>
          <xdr:cNvSpPr/>
        </xdr:nvSpPr>
        <xdr:spPr>
          <a:xfrm>
            <a:off x="11185102396" y="7317827"/>
            <a:ext cx="1813034" cy="269328"/>
          </a:xfrm>
          <a:custGeom>
            <a:avLst/>
            <a:gdLst>
              <a:gd name="connsiteX0" fmla="*/ 78827 w 1813034"/>
              <a:gd name="connsiteY0" fmla="*/ 0 h 210207"/>
              <a:gd name="connsiteX1" fmla="*/ 1813034 w 1813034"/>
              <a:gd name="connsiteY1" fmla="*/ 0 h 210207"/>
              <a:gd name="connsiteX2" fmla="*/ 1799896 w 1813034"/>
              <a:gd name="connsiteY2" fmla="*/ 210207 h 210207"/>
              <a:gd name="connsiteX3" fmla="*/ 0 w 1813034"/>
              <a:gd name="connsiteY3" fmla="*/ 210207 h 210207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1813034" h="210207">
                <a:moveTo>
                  <a:pt x="78827" y="0"/>
                </a:moveTo>
                <a:lnTo>
                  <a:pt x="1813034" y="0"/>
                </a:lnTo>
                <a:lnTo>
                  <a:pt x="1799896" y="210207"/>
                </a:lnTo>
                <a:lnTo>
                  <a:pt x="0" y="210207"/>
                </a:lnTo>
              </a:path>
            </a:pathLst>
          </a:cu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1" anchor="t"/>
          <a:lstStyle/>
          <a:p>
            <a:pPr algn="r" rtl="1"/>
            <a:endParaRPr lang="he-IL" sz="1100"/>
          </a:p>
        </xdr:txBody>
      </xdr:sp>
      <xdr:sp macro="" textlink="">
        <xdr:nvSpPr>
          <xdr:cNvPr id="12" name="תיבת טקסט 11">
            <a:extLst>
              <a:ext uri="{FF2B5EF4-FFF2-40B4-BE49-F238E27FC236}">
                <a16:creationId xmlns:a16="http://schemas.microsoft.com/office/drawing/2014/main" xmlns="" id="{99D59F67-AA97-42B7-875F-B9339209A995}"/>
              </a:ext>
            </a:extLst>
          </xdr:cNvPr>
          <xdr:cNvSpPr txBox="1"/>
        </xdr:nvSpPr>
        <xdr:spPr>
          <a:xfrm>
            <a:off x="11185759294" y="6923690"/>
            <a:ext cx="880241" cy="22991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1" anchor="t"/>
          <a:lstStyle/>
          <a:p>
            <a:pPr algn="r" rtl="1"/>
            <a:r>
              <a:rPr lang="he-IL" sz="1100"/>
              <a:t>3.15+</a:t>
            </a:r>
          </a:p>
        </xdr:txBody>
      </xdr:sp>
      <xdr:sp macro="" textlink="">
        <xdr:nvSpPr>
          <xdr:cNvPr id="13" name="תיבת טקסט 12">
            <a:extLst>
              <a:ext uri="{FF2B5EF4-FFF2-40B4-BE49-F238E27FC236}">
                <a16:creationId xmlns:a16="http://schemas.microsoft.com/office/drawing/2014/main" xmlns="" id="{E54C85DE-DAFF-42DD-9544-F7A4C785649C}"/>
              </a:ext>
            </a:extLst>
          </xdr:cNvPr>
          <xdr:cNvSpPr txBox="1"/>
        </xdr:nvSpPr>
        <xdr:spPr>
          <a:xfrm>
            <a:off x="11185765863" y="5386552"/>
            <a:ext cx="880241" cy="22991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1" anchor="t"/>
          <a:lstStyle/>
          <a:p>
            <a:pPr algn="r" rtl="1"/>
            <a:r>
              <a:rPr lang="he-IL" sz="1100"/>
              <a:t>6.50+</a:t>
            </a:r>
          </a:p>
        </xdr:txBody>
      </xdr:sp>
    </xdr:grpSp>
    <xdr:clientData/>
  </xdr:twoCellAnchor>
  <xdr:twoCellAnchor>
    <xdr:from>
      <xdr:col>10</xdr:col>
      <xdr:colOff>374431</xdr:colOff>
      <xdr:row>13</xdr:row>
      <xdr:rowOff>164224</xdr:rowOff>
    </xdr:from>
    <xdr:to>
      <xdr:col>15</xdr:col>
      <xdr:colOff>111672</xdr:colOff>
      <xdr:row>25</xdr:row>
      <xdr:rowOff>151086</xdr:rowOff>
    </xdr:to>
    <xdr:sp macro="" textlink="">
      <xdr:nvSpPr>
        <xdr:cNvPr id="18" name="צורה חופשית: צורה 17">
          <a:extLst>
            <a:ext uri="{FF2B5EF4-FFF2-40B4-BE49-F238E27FC236}">
              <a16:creationId xmlns:a16="http://schemas.microsoft.com/office/drawing/2014/main" xmlns="" id="{EB174312-D4D0-4EF7-B491-98CE432DFE81}"/>
            </a:ext>
          </a:extLst>
        </xdr:cNvPr>
        <xdr:cNvSpPr/>
      </xdr:nvSpPr>
      <xdr:spPr>
        <a:xfrm>
          <a:off x="11182737569" y="2732690"/>
          <a:ext cx="3153103" cy="2397672"/>
        </a:xfrm>
        <a:custGeom>
          <a:avLst/>
          <a:gdLst>
            <a:gd name="connsiteX0" fmla="*/ 13138 w 3153103"/>
            <a:gd name="connsiteY0" fmla="*/ 2036379 h 2397672"/>
            <a:gd name="connsiteX1" fmla="*/ 0 w 3153103"/>
            <a:gd name="connsiteY1" fmla="*/ 702879 h 2397672"/>
            <a:gd name="connsiteX2" fmla="*/ 978776 w 3153103"/>
            <a:gd name="connsiteY2" fmla="*/ 0 h 2397672"/>
            <a:gd name="connsiteX3" fmla="*/ 2410810 w 3153103"/>
            <a:gd name="connsiteY3" fmla="*/ 45982 h 2397672"/>
            <a:gd name="connsiteX4" fmla="*/ 3153103 w 3153103"/>
            <a:gd name="connsiteY4" fmla="*/ 913086 h 2397672"/>
            <a:gd name="connsiteX5" fmla="*/ 3087414 w 3153103"/>
            <a:gd name="connsiteY5" fmla="*/ 2397672 h 2397672"/>
            <a:gd name="connsiteX6" fmla="*/ 2351690 w 3153103"/>
            <a:gd name="connsiteY6" fmla="*/ 1464879 h 2397672"/>
            <a:gd name="connsiteX7" fmla="*/ 919655 w 3153103"/>
            <a:gd name="connsiteY7" fmla="*/ 1471448 h 2397672"/>
            <a:gd name="connsiteX8" fmla="*/ 13138 w 3153103"/>
            <a:gd name="connsiteY8" fmla="*/ 2036379 h 239767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3153103" h="2397672">
              <a:moveTo>
                <a:pt x="13138" y="2036379"/>
              </a:moveTo>
              <a:lnTo>
                <a:pt x="0" y="702879"/>
              </a:lnTo>
              <a:lnTo>
                <a:pt x="978776" y="0"/>
              </a:lnTo>
              <a:lnTo>
                <a:pt x="2410810" y="45982"/>
              </a:lnTo>
              <a:lnTo>
                <a:pt x="3153103" y="913086"/>
              </a:lnTo>
              <a:lnTo>
                <a:pt x="3087414" y="2397672"/>
              </a:lnTo>
              <a:lnTo>
                <a:pt x="2351690" y="1464879"/>
              </a:lnTo>
              <a:lnTo>
                <a:pt x="919655" y="1471448"/>
              </a:lnTo>
              <a:lnTo>
                <a:pt x="13138" y="2036379"/>
              </a:lnTo>
              <a:close/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11</xdr:col>
      <xdr:colOff>459828</xdr:colOff>
      <xdr:row>14</xdr:row>
      <xdr:rowOff>26275</xdr:rowOff>
    </xdr:from>
    <xdr:to>
      <xdr:col>11</xdr:col>
      <xdr:colOff>492672</xdr:colOff>
      <xdr:row>20</xdr:row>
      <xdr:rowOff>183931</xdr:rowOff>
    </xdr:to>
    <xdr:sp macro="" textlink="">
      <xdr:nvSpPr>
        <xdr:cNvPr id="19" name="צורה חופשית: צורה 18">
          <a:extLst>
            <a:ext uri="{FF2B5EF4-FFF2-40B4-BE49-F238E27FC236}">
              <a16:creationId xmlns:a16="http://schemas.microsoft.com/office/drawing/2014/main" xmlns="" id="{7242B7E6-9BA9-49F5-8177-DB946B32D2A2}"/>
            </a:ext>
          </a:extLst>
        </xdr:cNvPr>
        <xdr:cNvSpPr/>
      </xdr:nvSpPr>
      <xdr:spPr>
        <a:xfrm>
          <a:off x="11185089259" y="2785241"/>
          <a:ext cx="32844" cy="1418897"/>
        </a:xfrm>
        <a:custGeom>
          <a:avLst/>
          <a:gdLst>
            <a:gd name="connsiteX0" fmla="*/ 32844 w 32844"/>
            <a:gd name="connsiteY0" fmla="*/ 0 h 1418897"/>
            <a:gd name="connsiteX1" fmla="*/ 0 w 32844"/>
            <a:gd name="connsiteY1" fmla="*/ 1418897 h 141889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32844" h="1418897">
              <a:moveTo>
                <a:pt x="32844" y="0"/>
              </a:moveTo>
              <a:lnTo>
                <a:pt x="0" y="1418897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13</xdr:col>
      <xdr:colOff>525517</xdr:colOff>
      <xdr:row>13</xdr:row>
      <xdr:rowOff>164223</xdr:rowOff>
    </xdr:from>
    <xdr:to>
      <xdr:col>13</xdr:col>
      <xdr:colOff>571236</xdr:colOff>
      <xdr:row>20</xdr:row>
      <xdr:rowOff>183931</xdr:rowOff>
    </xdr:to>
    <xdr:sp macro="" textlink="">
      <xdr:nvSpPr>
        <xdr:cNvPr id="20" name="צורה חופשית: צורה 19">
          <a:extLst>
            <a:ext uri="{FF2B5EF4-FFF2-40B4-BE49-F238E27FC236}">
              <a16:creationId xmlns:a16="http://schemas.microsoft.com/office/drawing/2014/main" xmlns="" id="{34C4CB1A-A69A-4D6B-A0EF-56CBDDAA7A66}"/>
            </a:ext>
          </a:extLst>
        </xdr:cNvPr>
        <xdr:cNvSpPr/>
      </xdr:nvSpPr>
      <xdr:spPr>
        <a:xfrm flipH="1">
          <a:off x="11183644350" y="2732689"/>
          <a:ext cx="45719" cy="1471449"/>
        </a:xfrm>
        <a:custGeom>
          <a:avLst/>
          <a:gdLst>
            <a:gd name="connsiteX0" fmla="*/ 32844 w 32844"/>
            <a:gd name="connsiteY0" fmla="*/ 0 h 1418897"/>
            <a:gd name="connsiteX1" fmla="*/ 0 w 32844"/>
            <a:gd name="connsiteY1" fmla="*/ 1418897 h 1418897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32844" h="1418897">
              <a:moveTo>
                <a:pt x="32844" y="0"/>
              </a:moveTo>
              <a:lnTo>
                <a:pt x="0" y="1418897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1743809</xdr:colOff>
      <xdr:row>35</xdr:row>
      <xdr:rowOff>14655</xdr:rowOff>
    </xdr:from>
    <xdr:to>
      <xdr:col>1</xdr:col>
      <xdr:colOff>2066193</xdr:colOff>
      <xdr:row>36</xdr:row>
      <xdr:rowOff>139213</xdr:rowOff>
    </xdr:to>
    <xdr:sp macro="" textlink="">
      <xdr:nvSpPr>
        <xdr:cNvPr id="2" name="מלבן 1">
          <a:extLst>
            <a:ext uri="{FF2B5EF4-FFF2-40B4-BE49-F238E27FC236}">
              <a16:creationId xmlns:a16="http://schemas.microsoft.com/office/drawing/2014/main" xmlns="" id="{9D8A14CD-5822-4CD2-A49D-2C5291FCD9E6}"/>
            </a:ext>
          </a:extLst>
        </xdr:cNvPr>
        <xdr:cNvSpPr/>
      </xdr:nvSpPr>
      <xdr:spPr>
        <a:xfrm>
          <a:off x="11235576432" y="7406055"/>
          <a:ext cx="322384" cy="33410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</xdr:col>
      <xdr:colOff>1824405</xdr:colOff>
      <xdr:row>36</xdr:row>
      <xdr:rowOff>139212</xdr:rowOff>
    </xdr:from>
    <xdr:to>
      <xdr:col>1</xdr:col>
      <xdr:colOff>2058865</xdr:colOff>
      <xdr:row>38</xdr:row>
      <xdr:rowOff>241788</xdr:rowOff>
    </xdr:to>
    <xdr:sp macro="" textlink="">
      <xdr:nvSpPr>
        <xdr:cNvPr id="3" name="מלבן 2">
          <a:extLst>
            <a:ext uri="{FF2B5EF4-FFF2-40B4-BE49-F238E27FC236}">
              <a16:creationId xmlns:a16="http://schemas.microsoft.com/office/drawing/2014/main" xmlns="" id="{19AAA06A-9C1F-4E71-89EC-9250B5958CF9}"/>
            </a:ext>
          </a:extLst>
        </xdr:cNvPr>
        <xdr:cNvSpPr/>
      </xdr:nvSpPr>
      <xdr:spPr>
        <a:xfrm>
          <a:off x="11235583760" y="7740162"/>
          <a:ext cx="234460" cy="49310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</xdr:col>
      <xdr:colOff>33128</xdr:colOff>
      <xdr:row>100</xdr:row>
      <xdr:rowOff>107675</xdr:rowOff>
    </xdr:from>
    <xdr:to>
      <xdr:col>5</xdr:col>
      <xdr:colOff>298171</xdr:colOff>
      <xdr:row>109</xdr:row>
      <xdr:rowOff>41415</xdr:rowOff>
    </xdr:to>
    <xdr:sp macro="" textlink="">
      <xdr:nvSpPr>
        <xdr:cNvPr id="4" name="מלבן 3">
          <a:extLst>
            <a:ext uri="{FF2B5EF4-FFF2-40B4-BE49-F238E27FC236}">
              <a16:creationId xmlns:a16="http://schemas.microsoft.com/office/drawing/2014/main" xmlns="" id="{E0F0B44E-4E02-475A-BF89-C0730014A626}"/>
            </a:ext>
          </a:extLst>
        </xdr:cNvPr>
        <xdr:cNvSpPr/>
      </xdr:nvSpPr>
      <xdr:spPr>
        <a:xfrm>
          <a:off x="11259552198" y="20913588"/>
          <a:ext cx="5193196" cy="1797327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</xdr:col>
      <xdr:colOff>604631</xdr:colOff>
      <xdr:row>32</xdr:row>
      <xdr:rowOff>8283</xdr:rowOff>
    </xdr:from>
    <xdr:to>
      <xdr:col>1</xdr:col>
      <xdr:colOff>2087218</xdr:colOff>
      <xdr:row>39</xdr:row>
      <xdr:rowOff>0</xdr:rowOff>
    </xdr:to>
    <xdr:sp macro="" textlink="">
      <xdr:nvSpPr>
        <xdr:cNvPr id="5" name="צורה חופשית: צורה 4">
          <a:extLst>
            <a:ext uri="{FF2B5EF4-FFF2-40B4-BE49-F238E27FC236}">
              <a16:creationId xmlns:a16="http://schemas.microsoft.com/office/drawing/2014/main" xmlns="" id="{104D56EF-EFF1-4389-AF32-508A6504EE4E}"/>
            </a:ext>
          </a:extLst>
        </xdr:cNvPr>
        <xdr:cNvSpPr/>
      </xdr:nvSpPr>
      <xdr:spPr>
        <a:xfrm>
          <a:off x="11262691304" y="6667500"/>
          <a:ext cx="1482587" cy="1457739"/>
        </a:xfrm>
        <a:custGeom>
          <a:avLst/>
          <a:gdLst>
            <a:gd name="connsiteX0" fmla="*/ 0 w 1482587"/>
            <a:gd name="connsiteY0" fmla="*/ 629478 h 1457739"/>
            <a:gd name="connsiteX1" fmla="*/ 1225826 w 1482587"/>
            <a:gd name="connsiteY1" fmla="*/ 8283 h 1457739"/>
            <a:gd name="connsiteX2" fmla="*/ 1482587 w 1482587"/>
            <a:gd name="connsiteY2" fmla="*/ 16565 h 1457739"/>
            <a:gd name="connsiteX3" fmla="*/ 339587 w 1482587"/>
            <a:gd name="connsiteY3" fmla="*/ 646043 h 1457739"/>
            <a:gd name="connsiteX4" fmla="*/ 331305 w 1482587"/>
            <a:gd name="connsiteY4" fmla="*/ 993913 h 1457739"/>
            <a:gd name="connsiteX5" fmla="*/ 1457739 w 1482587"/>
            <a:gd name="connsiteY5" fmla="*/ 265043 h 1457739"/>
            <a:gd name="connsiteX6" fmla="*/ 1457739 w 1482587"/>
            <a:gd name="connsiteY6" fmla="*/ 0 h 1457739"/>
            <a:gd name="connsiteX7" fmla="*/ 1449457 w 1482587"/>
            <a:gd name="connsiteY7" fmla="*/ 265043 h 1457739"/>
            <a:gd name="connsiteX8" fmla="*/ 314739 w 1482587"/>
            <a:gd name="connsiteY8" fmla="*/ 969065 h 1457739"/>
            <a:gd name="connsiteX9" fmla="*/ 231913 w 1482587"/>
            <a:gd name="connsiteY9" fmla="*/ 977348 h 1457739"/>
            <a:gd name="connsiteX10" fmla="*/ 231913 w 1482587"/>
            <a:gd name="connsiteY10" fmla="*/ 1457739 h 1457739"/>
            <a:gd name="connsiteX11" fmla="*/ 1424609 w 1482587"/>
            <a:gd name="connsiteY11" fmla="*/ 646043 h 1457739"/>
            <a:gd name="connsiteX12" fmla="*/ 1408044 w 1482587"/>
            <a:gd name="connsiteY12" fmla="*/ 289891 h 1457739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</a:cxnLst>
          <a:rect l="l" t="t" r="r" b="b"/>
          <a:pathLst>
            <a:path w="1482587" h="1457739">
              <a:moveTo>
                <a:pt x="0" y="629478"/>
              </a:moveTo>
              <a:lnTo>
                <a:pt x="1225826" y="8283"/>
              </a:lnTo>
              <a:lnTo>
                <a:pt x="1482587" y="16565"/>
              </a:lnTo>
              <a:lnTo>
                <a:pt x="339587" y="646043"/>
              </a:lnTo>
              <a:lnTo>
                <a:pt x="331305" y="993913"/>
              </a:lnTo>
              <a:lnTo>
                <a:pt x="1457739" y="265043"/>
              </a:lnTo>
              <a:lnTo>
                <a:pt x="1457739" y="0"/>
              </a:lnTo>
              <a:lnTo>
                <a:pt x="1449457" y="265043"/>
              </a:lnTo>
              <a:lnTo>
                <a:pt x="314739" y="969065"/>
              </a:lnTo>
              <a:lnTo>
                <a:pt x="231913" y="977348"/>
              </a:lnTo>
              <a:lnTo>
                <a:pt x="231913" y="1457739"/>
              </a:lnTo>
              <a:lnTo>
                <a:pt x="1424609" y="646043"/>
              </a:lnTo>
              <a:lnTo>
                <a:pt x="1408044" y="289891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2428875</xdr:colOff>
      <xdr:row>75</xdr:row>
      <xdr:rowOff>171451</xdr:rowOff>
    </xdr:from>
    <xdr:to>
      <xdr:col>19</xdr:col>
      <xdr:colOff>609600</xdr:colOff>
      <xdr:row>80</xdr:row>
      <xdr:rowOff>66676</xdr:rowOff>
    </xdr:to>
    <xdr:sp macro="" textlink="">
      <xdr:nvSpPr>
        <xdr:cNvPr id="2" name="צורה חופשית: צורה 1">
          <a:extLst>
            <a:ext uri="{FF2B5EF4-FFF2-40B4-BE49-F238E27FC236}">
              <a16:creationId xmlns:a16="http://schemas.microsoft.com/office/drawing/2014/main" xmlns="" id="{A140D083-87FA-455E-8537-2564980BFE86}"/>
            </a:ext>
          </a:extLst>
        </xdr:cNvPr>
        <xdr:cNvSpPr/>
      </xdr:nvSpPr>
      <xdr:spPr>
        <a:xfrm>
          <a:off x="11222507400" y="16335376"/>
          <a:ext cx="3019425" cy="876300"/>
        </a:xfrm>
        <a:custGeom>
          <a:avLst/>
          <a:gdLst>
            <a:gd name="connsiteX0" fmla="*/ 2857500 w 3019425"/>
            <a:gd name="connsiteY0" fmla="*/ 0 h 866775"/>
            <a:gd name="connsiteX1" fmla="*/ 0 w 3019425"/>
            <a:gd name="connsiteY1" fmla="*/ 514350 h 866775"/>
            <a:gd name="connsiteX2" fmla="*/ 0 w 3019425"/>
            <a:gd name="connsiteY2" fmla="*/ 857250 h 866775"/>
            <a:gd name="connsiteX3" fmla="*/ 209550 w 3019425"/>
            <a:gd name="connsiteY3" fmla="*/ 866775 h 866775"/>
            <a:gd name="connsiteX4" fmla="*/ 219075 w 3019425"/>
            <a:gd name="connsiteY4" fmla="*/ 619125 h 866775"/>
            <a:gd name="connsiteX5" fmla="*/ 3019425 w 3019425"/>
            <a:gd name="connsiteY5" fmla="*/ 66675 h 866775"/>
            <a:gd name="connsiteX6" fmla="*/ 2857500 w 3019425"/>
            <a:gd name="connsiteY6" fmla="*/ 0 h 866775"/>
            <a:gd name="connsiteX0" fmla="*/ 2857500 w 3019425"/>
            <a:gd name="connsiteY0" fmla="*/ 0 h 876300"/>
            <a:gd name="connsiteX1" fmla="*/ 0 w 3019425"/>
            <a:gd name="connsiteY1" fmla="*/ 514350 h 876300"/>
            <a:gd name="connsiteX2" fmla="*/ 0 w 3019425"/>
            <a:gd name="connsiteY2" fmla="*/ 857250 h 876300"/>
            <a:gd name="connsiteX3" fmla="*/ 238125 w 3019425"/>
            <a:gd name="connsiteY3" fmla="*/ 876300 h 876300"/>
            <a:gd name="connsiteX4" fmla="*/ 219075 w 3019425"/>
            <a:gd name="connsiteY4" fmla="*/ 619125 h 876300"/>
            <a:gd name="connsiteX5" fmla="*/ 3019425 w 3019425"/>
            <a:gd name="connsiteY5" fmla="*/ 66675 h 876300"/>
            <a:gd name="connsiteX6" fmla="*/ 2857500 w 3019425"/>
            <a:gd name="connsiteY6" fmla="*/ 0 h 8763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3019425" h="876300">
              <a:moveTo>
                <a:pt x="2857500" y="0"/>
              </a:moveTo>
              <a:lnTo>
                <a:pt x="0" y="514350"/>
              </a:lnTo>
              <a:lnTo>
                <a:pt x="0" y="857250"/>
              </a:lnTo>
              <a:lnTo>
                <a:pt x="238125" y="876300"/>
              </a:lnTo>
              <a:lnTo>
                <a:pt x="219075" y="619125"/>
              </a:lnTo>
              <a:lnTo>
                <a:pt x="3019425" y="66675"/>
              </a:lnTo>
              <a:lnTo>
                <a:pt x="2857500" y="0"/>
              </a:lnTo>
              <a:close/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15</xdr:col>
      <xdr:colOff>2466974</xdr:colOff>
      <xdr:row>76</xdr:row>
      <xdr:rowOff>57150</xdr:rowOff>
    </xdr:from>
    <xdr:to>
      <xdr:col>19</xdr:col>
      <xdr:colOff>600074</xdr:colOff>
      <xdr:row>80</xdr:row>
      <xdr:rowOff>66675</xdr:rowOff>
    </xdr:to>
    <xdr:sp macro="" textlink="">
      <xdr:nvSpPr>
        <xdr:cNvPr id="3" name="צורה חופשית: צורה 2">
          <a:extLst>
            <a:ext uri="{FF2B5EF4-FFF2-40B4-BE49-F238E27FC236}">
              <a16:creationId xmlns:a16="http://schemas.microsoft.com/office/drawing/2014/main" xmlns="" id="{34BB2FD9-963E-4DE0-B72A-86B9A807E6D4}"/>
            </a:ext>
          </a:extLst>
        </xdr:cNvPr>
        <xdr:cNvSpPr/>
      </xdr:nvSpPr>
      <xdr:spPr>
        <a:xfrm>
          <a:off x="11222516926" y="16402050"/>
          <a:ext cx="2971800" cy="809625"/>
        </a:xfrm>
        <a:custGeom>
          <a:avLst/>
          <a:gdLst>
            <a:gd name="connsiteX0" fmla="*/ 2990850 w 3000375"/>
            <a:gd name="connsiteY0" fmla="*/ 0 h 800100"/>
            <a:gd name="connsiteX1" fmla="*/ 3000375 w 3000375"/>
            <a:gd name="connsiteY1" fmla="*/ 200025 h 800100"/>
            <a:gd name="connsiteX2" fmla="*/ 180975 w 3000375"/>
            <a:gd name="connsiteY2" fmla="*/ 800100 h 800100"/>
            <a:gd name="connsiteX3" fmla="*/ 180975 w 3000375"/>
            <a:gd name="connsiteY3" fmla="*/ 571500 h 800100"/>
            <a:gd name="connsiteX4" fmla="*/ 0 w 3000375"/>
            <a:gd name="connsiteY4" fmla="*/ 476250 h 800100"/>
            <a:gd name="connsiteX0" fmla="*/ 2990850 w 3000375"/>
            <a:gd name="connsiteY0" fmla="*/ 0 h 800100"/>
            <a:gd name="connsiteX1" fmla="*/ 3000375 w 3000375"/>
            <a:gd name="connsiteY1" fmla="*/ 200025 h 800100"/>
            <a:gd name="connsiteX2" fmla="*/ 180975 w 3000375"/>
            <a:gd name="connsiteY2" fmla="*/ 800100 h 800100"/>
            <a:gd name="connsiteX3" fmla="*/ 209550 w 3000375"/>
            <a:gd name="connsiteY3" fmla="*/ 561975 h 800100"/>
            <a:gd name="connsiteX4" fmla="*/ 0 w 3000375"/>
            <a:gd name="connsiteY4" fmla="*/ 476250 h 800100"/>
            <a:gd name="connsiteX0" fmla="*/ 2990850 w 3000375"/>
            <a:gd name="connsiteY0" fmla="*/ 0 h 809625"/>
            <a:gd name="connsiteX1" fmla="*/ 3000375 w 3000375"/>
            <a:gd name="connsiteY1" fmla="*/ 200025 h 809625"/>
            <a:gd name="connsiteX2" fmla="*/ 238125 w 3000375"/>
            <a:gd name="connsiteY2" fmla="*/ 809625 h 809625"/>
            <a:gd name="connsiteX3" fmla="*/ 209550 w 3000375"/>
            <a:gd name="connsiteY3" fmla="*/ 561975 h 809625"/>
            <a:gd name="connsiteX4" fmla="*/ 0 w 3000375"/>
            <a:gd name="connsiteY4" fmla="*/ 476250 h 8096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3000375" h="809625">
              <a:moveTo>
                <a:pt x="2990850" y="0"/>
              </a:moveTo>
              <a:lnTo>
                <a:pt x="3000375" y="200025"/>
              </a:lnTo>
              <a:lnTo>
                <a:pt x="238125" y="809625"/>
              </a:lnTo>
              <a:lnTo>
                <a:pt x="209550" y="561975"/>
              </a:lnTo>
              <a:lnTo>
                <a:pt x="0" y="476250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18</xdr:col>
      <xdr:colOff>361950</xdr:colOff>
      <xdr:row>77</xdr:row>
      <xdr:rowOff>104775</xdr:rowOff>
    </xdr:from>
    <xdr:to>
      <xdr:col>18</xdr:col>
      <xdr:colOff>600075</xdr:colOff>
      <xdr:row>79</xdr:row>
      <xdr:rowOff>85725</xdr:rowOff>
    </xdr:to>
    <xdr:sp macro="" textlink="">
      <xdr:nvSpPr>
        <xdr:cNvPr id="4" name="צורה חופשית: צורה 3">
          <a:extLst>
            <a:ext uri="{FF2B5EF4-FFF2-40B4-BE49-F238E27FC236}">
              <a16:creationId xmlns:a16="http://schemas.microsoft.com/office/drawing/2014/main" xmlns="" id="{B9C94400-F588-4160-BC0C-0E460F97C510}"/>
            </a:ext>
          </a:extLst>
        </xdr:cNvPr>
        <xdr:cNvSpPr/>
      </xdr:nvSpPr>
      <xdr:spPr>
        <a:xfrm>
          <a:off x="11223202725" y="16706850"/>
          <a:ext cx="238125" cy="342900"/>
        </a:xfrm>
        <a:custGeom>
          <a:avLst/>
          <a:gdLst>
            <a:gd name="connsiteX0" fmla="*/ 0 w 238125"/>
            <a:gd name="connsiteY0" fmla="*/ 0 h 342900"/>
            <a:gd name="connsiteX1" fmla="*/ 228600 w 238125"/>
            <a:gd name="connsiteY1" fmla="*/ 104775 h 342900"/>
            <a:gd name="connsiteX2" fmla="*/ 238125 w 238125"/>
            <a:gd name="connsiteY2" fmla="*/ 342900 h 3429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38125" h="342900">
              <a:moveTo>
                <a:pt x="0" y="0"/>
              </a:moveTo>
              <a:lnTo>
                <a:pt x="228600" y="104775"/>
              </a:lnTo>
              <a:lnTo>
                <a:pt x="238125" y="342900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9</xdr:col>
      <xdr:colOff>123825</xdr:colOff>
      <xdr:row>92</xdr:row>
      <xdr:rowOff>257175</xdr:rowOff>
    </xdr:from>
    <xdr:to>
      <xdr:col>10</xdr:col>
      <xdr:colOff>495300</xdr:colOff>
      <xdr:row>97</xdr:row>
      <xdr:rowOff>95250</xdr:rowOff>
    </xdr:to>
    <xdr:sp macro="" textlink="">
      <xdr:nvSpPr>
        <xdr:cNvPr id="5" name="צורה חופשית: צורה 4">
          <a:extLst>
            <a:ext uri="{FF2B5EF4-FFF2-40B4-BE49-F238E27FC236}">
              <a16:creationId xmlns:a16="http://schemas.microsoft.com/office/drawing/2014/main" xmlns="" id="{E4C5E786-479C-4473-A4E7-D1B31F266426}"/>
            </a:ext>
          </a:extLst>
        </xdr:cNvPr>
        <xdr:cNvSpPr/>
      </xdr:nvSpPr>
      <xdr:spPr>
        <a:xfrm>
          <a:off x="11230822725" y="19792950"/>
          <a:ext cx="1057275" cy="857250"/>
        </a:xfrm>
        <a:custGeom>
          <a:avLst/>
          <a:gdLst>
            <a:gd name="connsiteX0" fmla="*/ 0 w 1457325"/>
            <a:gd name="connsiteY0" fmla="*/ 0 h 857250"/>
            <a:gd name="connsiteX1" fmla="*/ 266700 w 1457325"/>
            <a:gd name="connsiteY1" fmla="*/ 9525 h 857250"/>
            <a:gd name="connsiteX2" fmla="*/ 295275 w 1457325"/>
            <a:gd name="connsiteY2" fmla="*/ 276225 h 857250"/>
            <a:gd name="connsiteX3" fmla="*/ 476250 w 1457325"/>
            <a:gd name="connsiteY3" fmla="*/ 542925 h 857250"/>
            <a:gd name="connsiteX4" fmla="*/ 800100 w 1457325"/>
            <a:gd name="connsiteY4" fmla="*/ 695325 h 857250"/>
            <a:gd name="connsiteX5" fmla="*/ 914400 w 1457325"/>
            <a:gd name="connsiteY5" fmla="*/ 590550 h 857250"/>
            <a:gd name="connsiteX6" fmla="*/ 1066800 w 1457325"/>
            <a:gd name="connsiteY6" fmla="*/ 466725 h 857250"/>
            <a:gd name="connsiteX7" fmla="*/ 1181100 w 1457325"/>
            <a:gd name="connsiteY7" fmla="*/ 142875 h 857250"/>
            <a:gd name="connsiteX8" fmla="*/ 1181100 w 1457325"/>
            <a:gd name="connsiteY8" fmla="*/ 9525 h 857250"/>
            <a:gd name="connsiteX9" fmla="*/ 1447800 w 1457325"/>
            <a:gd name="connsiteY9" fmla="*/ 9525 h 857250"/>
            <a:gd name="connsiteX10" fmla="*/ 1457325 w 1457325"/>
            <a:gd name="connsiteY10" fmla="*/ 857250 h 857250"/>
            <a:gd name="connsiteX11" fmla="*/ 9525 w 1457325"/>
            <a:gd name="connsiteY11" fmla="*/ 857250 h 857250"/>
            <a:gd name="connsiteX12" fmla="*/ 19050 w 1457325"/>
            <a:gd name="connsiteY12" fmla="*/ 66675 h 8572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</a:cxnLst>
          <a:rect l="l" t="t" r="r" b="b"/>
          <a:pathLst>
            <a:path w="1457325" h="857250">
              <a:moveTo>
                <a:pt x="0" y="0"/>
              </a:moveTo>
              <a:lnTo>
                <a:pt x="266700" y="9525"/>
              </a:lnTo>
              <a:lnTo>
                <a:pt x="295275" y="276225"/>
              </a:lnTo>
              <a:lnTo>
                <a:pt x="476250" y="542925"/>
              </a:lnTo>
              <a:lnTo>
                <a:pt x="800100" y="695325"/>
              </a:lnTo>
              <a:lnTo>
                <a:pt x="914400" y="590550"/>
              </a:lnTo>
              <a:lnTo>
                <a:pt x="1066800" y="466725"/>
              </a:lnTo>
              <a:lnTo>
                <a:pt x="1181100" y="142875"/>
              </a:lnTo>
              <a:lnTo>
                <a:pt x="1181100" y="9525"/>
              </a:lnTo>
              <a:lnTo>
                <a:pt x="1447800" y="9525"/>
              </a:lnTo>
              <a:lnTo>
                <a:pt x="1457325" y="857250"/>
              </a:lnTo>
              <a:lnTo>
                <a:pt x="9525" y="857250"/>
              </a:lnTo>
              <a:lnTo>
                <a:pt x="19050" y="66675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15</xdr:col>
      <xdr:colOff>2571749</xdr:colOff>
      <xdr:row>116</xdr:row>
      <xdr:rowOff>9525</xdr:rowOff>
    </xdr:from>
    <xdr:to>
      <xdr:col>20</xdr:col>
      <xdr:colOff>19049</xdr:colOff>
      <xdr:row>120</xdr:row>
      <xdr:rowOff>171450</xdr:rowOff>
    </xdr:to>
    <xdr:sp macro="" textlink="">
      <xdr:nvSpPr>
        <xdr:cNvPr id="6" name="צורה חופשית: צורה 5">
          <a:extLst>
            <a:ext uri="{FF2B5EF4-FFF2-40B4-BE49-F238E27FC236}">
              <a16:creationId xmlns:a16="http://schemas.microsoft.com/office/drawing/2014/main" xmlns="" id="{16EF2D4E-2F2D-4742-A355-F043256859C5}"/>
            </a:ext>
          </a:extLst>
        </xdr:cNvPr>
        <xdr:cNvSpPr/>
      </xdr:nvSpPr>
      <xdr:spPr>
        <a:xfrm>
          <a:off x="11222345476" y="24307800"/>
          <a:ext cx="2971800" cy="885825"/>
        </a:xfrm>
        <a:custGeom>
          <a:avLst/>
          <a:gdLst>
            <a:gd name="connsiteX0" fmla="*/ 2990850 w 3000375"/>
            <a:gd name="connsiteY0" fmla="*/ 0 h 800100"/>
            <a:gd name="connsiteX1" fmla="*/ 3000375 w 3000375"/>
            <a:gd name="connsiteY1" fmla="*/ 200025 h 800100"/>
            <a:gd name="connsiteX2" fmla="*/ 180975 w 3000375"/>
            <a:gd name="connsiteY2" fmla="*/ 800100 h 800100"/>
            <a:gd name="connsiteX3" fmla="*/ 180975 w 3000375"/>
            <a:gd name="connsiteY3" fmla="*/ 571500 h 800100"/>
            <a:gd name="connsiteX4" fmla="*/ 0 w 3000375"/>
            <a:gd name="connsiteY4" fmla="*/ 476250 h 800100"/>
            <a:gd name="connsiteX0" fmla="*/ 2990850 w 3000375"/>
            <a:gd name="connsiteY0" fmla="*/ 0 h 800100"/>
            <a:gd name="connsiteX1" fmla="*/ 3000375 w 3000375"/>
            <a:gd name="connsiteY1" fmla="*/ 200025 h 800100"/>
            <a:gd name="connsiteX2" fmla="*/ 180975 w 3000375"/>
            <a:gd name="connsiteY2" fmla="*/ 800100 h 800100"/>
            <a:gd name="connsiteX3" fmla="*/ 209550 w 3000375"/>
            <a:gd name="connsiteY3" fmla="*/ 561975 h 800100"/>
            <a:gd name="connsiteX4" fmla="*/ 0 w 3000375"/>
            <a:gd name="connsiteY4" fmla="*/ 476250 h 800100"/>
            <a:gd name="connsiteX0" fmla="*/ 2990850 w 3000375"/>
            <a:gd name="connsiteY0" fmla="*/ 0 h 809625"/>
            <a:gd name="connsiteX1" fmla="*/ 3000375 w 3000375"/>
            <a:gd name="connsiteY1" fmla="*/ 200025 h 809625"/>
            <a:gd name="connsiteX2" fmla="*/ 238125 w 3000375"/>
            <a:gd name="connsiteY2" fmla="*/ 809625 h 809625"/>
            <a:gd name="connsiteX3" fmla="*/ 209550 w 3000375"/>
            <a:gd name="connsiteY3" fmla="*/ 561975 h 809625"/>
            <a:gd name="connsiteX4" fmla="*/ 0 w 3000375"/>
            <a:gd name="connsiteY4" fmla="*/ 476250 h 8096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3000375" h="809625">
              <a:moveTo>
                <a:pt x="2990850" y="0"/>
              </a:moveTo>
              <a:lnTo>
                <a:pt x="3000375" y="200025"/>
              </a:lnTo>
              <a:lnTo>
                <a:pt x="238125" y="809625"/>
              </a:lnTo>
              <a:lnTo>
                <a:pt x="209550" y="561975"/>
              </a:lnTo>
              <a:lnTo>
                <a:pt x="0" y="476250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15</xdr:col>
      <xdr:colOff>2533650</xdr:colOff>
      <xdr:row>115</xdr:row>
      <xdr:rowOff>142876</xdr:rowOff>
    </xdr:from>
    <xdr:to>
      <xdr:col>20</xdr:col>
      <xdr:colOff>28575</xdr:colOff>
      <xdr:row>121</xdr:row>
      <xdr:rowOff>9526</xdr:rowOff>
    </xdr:to>
    <xdr:sp macro="" textlink="">
      <xdr:nvSpPr>
        <xdr:cNvPr id="7" name="צורה חופשית: צורה 6">
          <a:extLst>
            <a:ext uri="{FF2B5EF4-FFF2-40B4-BE49-F238E27FC236}">
              <a16:creationId xmlns:a16="http://schemas.microsoft.com/office/drawing/2014/main" xmlns="" id="{1B9750D1-34C9-4EAB-B86E-F79896270B54}"/>
            </a:ext>
          </a:extLst>
        </xdr:cNvPr>
        <xdr:cNvSpPr/>
      </xdr:nvSpPr>
      <xdr:spPr>
        <a:xfrm>
          <a:off x="11222335950" y="24260176"/>
          <a:ext cx="3019425" cy="952500"/>
        </a:xfrm>
        <a:custGeom>
          <a:avLst/>
          <a:gdLst>
            <a:gd name="connsiteX0" fmla="*/ 2857500 w 3019425"/>
            <a:gd name="connsiteY0" fmla="*/ 0 h 866775"/>
            <a:gd name="connsiteX1" fmla="*/ 0 w 3019425"/>
            <a:gd name="connsiteY1" fmla="*/ 514350 h 866775"/>
            <a:gd name="connsiteX2" fmla="*/ 0 w 3019425"/>
            <a:gd name="connsiteY2" fmla="*/ 857250 h 866775"/>
            <a:gd name="connsiteX3" fmla="*/ 209550 w 3019425"/>
            <a:gd name="connsiteY3" fmla="*/ 866775 h 866775"/>
            <a:gd name="connsiteX4" fmla="*/ 219075 w 3019425"/>
            <a:gd name="connsiteY4" fmla="*/ 619125 h 866775"/>
            <a:gd name="connsiteX5" fmla="*/ 3019425 w 3019425"/>
            <a:gd name="connsiteY5" fmla="*/ 66675 h 866775"/>
            <a:gd name="connsiteX6" fmla="*/ 2857500 w 3019425"/>
            <a:gd name="connsiteY6" fmla="*/ 0 h 866775"/>
            <a:gd name="connsiteX0" fmla="*/ 2857500 w 3019425"/>
            <a:gd name="connsiteY0" fmla="*/ 0 h 876300"/>
            <a:gd name="connsiteX1" fmla="*/ 0 w 3019425"/>
            <a:gd name="connsiteY1" fmla="*/ 514350 h 876300"/>
            <a:gd name="connsiteX2" fmla="*/ 0 w 3019425"/>
            <a:gd name="connsiteY2" fmla="*/ 857250 h 876300"/>
            <a:gd name="connsiteX3" fmla="*/ 238125 w 3019425"/>
            <a:gd name="connsiteY3" fmla="*/ 876300 h 876300"/>
            <a:gd name="connsiteX4" fmla="*/ 219075 w 3019425"/>
            <a:gd name="connsiteY4" fmla="*/ 619125 h 876300"/>
            <a:gd name="connsiteX5" fmla="*/ 3019425 w 3019425"/>
            <a:gd name="connsiteY5" fmla="*/ 66675 h 876300"/>
            <a:gd name="connsiteX6" fmla="*/ 2857500 w 3019425"/>
            <a:gd name="connsiteY6" fmla="*/ 0 h 8763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3019425" h="876300">
              <a:moveTo>
                <a:pt x="2857500" y="0"/>
              </a:moveTo>
              <a:lnTo>
                <a:pt x="0" y="514350"/>
              </a:lnTo>
              <a:lnTo>
                <a:pt x="0" y="857250"/>
              </a:lnTo>
              <a:lnTo>
                <a:pt x="238125" y="876300"/>
              </a:lnTo>
              <a:lnTo>
                <a:pt x="219075" y="619125"/>
              </a:lnTo>
              <a:lnTo>
                <a:pt x="3019425" y="66675"/>
              </a:lnTo>
              <a:lnTo>
                <a:pt x="2857500" y="0"/>
              </a:lnTo>
              <a:close/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18</xdr:col>
      <xdr:colOff>361950</xdr:colOff>
      <xdr:row>117</xdr:row>
      <xdr:rowOff>171450</xdr:rowOff>
    </xdr:from>
    <xdr:to>
      <xdr:col>18</xdr:col>
      <xdr:colOff>628650</xdr:colOff>
      <xdr:row>119</xdr:row>
      <xdr:rowOff>133350</xdr:rowOff>
    </xdr:to>
    <xdr:sp macro="" textlink="">
      <xdr:nvSpPr>
        <xdr:cNvPr id="8" name="צורה חופשית: צורה 7">
          <a:extLst>
            <a:ext uri="{FF2B5EF4-FFF2-40B4-BE49-F238E27FC236}">
              <a16:creationId xmlns:a16="http://schemas.microsoft.com/office/drawing/2014/main" xmlns="" id="{9A54C689-E399-4831-AA16-1A32E679E0A6}"/>
            </a:ext>
          </a:extLst>
        </xdr:cNvPr>
        <xdr:cNvSpPr/>
      </xdr:nvSpPr>
      <xdr:spPr>
        <a:xfrm>
          <a:off x="11223107475" y="24650700"/>
          <a:ext cx="266700" cy="323850"/>
        </a:xfrm>
        <a:custGeom>
          <a:avLst/>
          <a:gdLst>
            <a:gd name="connsiteX0" fmla="*/ 0 w 266700"/>
            <a:gd name="connsiteY0" fmla="*/ 0 h 323850"/>
            <a:gd name="connsiteX1" fmla="*/ 266700 w 266700"/>
            <a:gd name="connsiteY1" fmla="*/ 104775 h 323850"/>
            <a:gd name="connsiteX2" fmla="*/ 247650 w 266700"/>
            <a:gd name="connsiteY2" fmla="*/ 323850 h 3238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66700" h="323850">
              <a:moveTo>
                <a:pt x="0" y="0"/>
              </a:moveTo>
              <a:lnTo>
                <a:pt x="266700" y="104775"/>
              </a:lnTo>
              <a:lnTo>
                <a:pt x="247650" y="323850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12</xdr:col>
      <xdr:colOff>676275</xdr:colOff>
      <xdr:row>113</xdr:row>
      <xdr:rowOff>95250</xdr:rowOff>
    </xdr:from>
    <xdr:to>
      <xdr:col>23</xdr:col>
      <xdr:colOff>152400</xdr:colOff>
      <xdr:row>115</xdr:row>
      <xdr:rowOff>9524</xdr:rowOff>
    </xdr:to>
    <xdr:sp macro="" textlink="">
      <xdr:nvSpPr>
        <xdr:cNvPr id="9" name="מלבן 8">
          <a:extLst>
            <a:ext uri="{FF2B5EF4-FFF2-40B4-BE49-F238E27FC236}">
              <a16:creationId xmlns:a16="http://schemas.microsoft.com/office/drawing/2014/main" xmlns="" id="{D0DCB2D3-6C5C-471F-940B-0DA82FB7250F}"/>
            </a:ext>
          </a:extLst>
        </xdr:cNvPr>
        <xdr:cNvSpPr/>
      </xdr:nvSpPr>
      <xdr:spPr>
        <a:xfrm>
          <a:off x="11220221400" y="23850600"/>
          <a:ext cx="9048750" cy="276224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8</xdr:col>
      <xdr:colOff>47625</xdr:colOff>
      <xdr:row>90</xdr:row>
      <xdr:rowOff>76200</xdr:rowOff>
    </xdr:from>
    <xdr:to>
      <xdr:col>9</xdr:col>
      <xdr:colOff>295275</xdr:colOff>
      <xdr:row>92</xdr:row>
      <xdr:rowOff>266700</xdr:rowOff>
    </xdr:to>
    <xdr:sp macro="" textlink="">
      <xdr:nvSpPr>
        <xdr:cNvPr id="10" name="צורה חופשית: צורה 9">
          <a:extLst>
            <a:ext uri="{FF2B5EF4-FFF2-40B4-BE49-F238E27FC236}">
              <a16:creationId xmlns:a16="http://schemas.microsoft.com/office/drawing/2014/main" xmlns="" id="{06147933-3451-4085-811E-C88B6FA360BA}"/>
            </a:ext>
          </a:extLst>
        </xdr:cNvPr>
        <xdr:cNvSpPr/>
      </xdr:nvSpPr>
      <xdr:spPr>
        <a:xfrm>
          <a:off x="11231708550" y="19202400"/>
          <a:ext cx="933450" cy="600075"/>
        </a:xfrm>
        <a:custGeom>
          <a:avLst/>
          <a:gdLst>
            <a:gd name="connsiteX0" fmla="*/ 0 w 933450"/>
            <a:gd name="connsiteY0" fmla="*/ 600075 h 600075"/>
            <a:gd name="connsiteX1" fmla="*/ 809625 w 933450"/>
            <a:gd name="connsiteY1" fmla="*/ 0 h 600075"/>
            <a:gd name="connsiteX2" fmla="*/ 933450 w 933450"/>
            <a:gd name="connsiteY2" fmla="*/ 19050 h 600075"/>
            <a:gd name="connsiteX3" fmla="*/ 171450 w 933450"/>
            <a:gd name="connsiteY3" fmla="*/ 590550 h 600075"/>
            <a:gd name="connsiteX4" fmla="*/ 171450 w 933450"/>
            <a:gd name="connsiteY4" fmla="*/ 590550 h 6000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33450" h="600075">
              <a:moveTo>
                <a:pt x="0" y="600075"/>
              </a:moveTo>
              <a:lnTo>
                <a:pt x="809625" y="0"/>
              </a:lnTo>
              <a:lnTo>
                <a:pt x="933450" y="19050"/>
              </a:lnTo>
              <a:lnTo>
                <a:pt x="171450" y="590550"/>
              </a:lnTo>
              <a:lnTo>
                <a:pt x="171450" y="590550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9</xdr:col>
      <xdr:colOff>228600</xdr:colOff>
      <xdr:row>90</xdr:row>
      <xdr:rowOff>76200</xdr:rowOff>
    </xdr:from>
    <xdr:to>
      <xdr:col>10</xdr:col>
      <xdr:colOff>476250</xdr:colOff>
      <xdr:row>92</xdr:row>
      <xdr:rowOff>266700</xdr:rowOff>
    </xdr:to>
    <xdr:sp macro="" textlink="">
      <xdr:nvSpPr>
        <xdr:cNvPr id="11" name="צורה חופשית: צורה 10">
          <a:extLst>
            <a:ext uri="{FF2B5EF4-FFF2-40B4-BE49-F238E27FC236}">
              <a16:creationId xmlns:a16="http://schemas.microsoft.com/office/drawing/2014/main" xmlns="" id="{843BD7B9-550E-429E-B395-28C4EA6AA5E8}"/>
            </a:ext>
          </a:extLst>
        </xdr:cNvPr>
        <xdr:cNvSpPr/>
      </xdr:nvSpPr>
      <xdr:spPr>
        <a:xfrm>
          <a:off x="11230841775" y="19202400"/>
          <a:ext cx="933450" cy="600075"/>
        </a:xfrm>
        <a:custGeom>
          <a:avLst/>
          <a:gdLst>
            <a:gd name="connsiteX0" fmla="*/ 0 w 933450"/>
            <a:gd name="connsiteY0" fmla="*/ 600075 h 600075"/>
            <a:gd name="connsiteX1" fmla="*/ 809625 w 933450"/>
            <a:gd name="connsiteY1" fmla="*/ 0 h 600075"/>
            <a:gd name="connsiteX2" fmla="*/ 933450 w 933450"/>
            <a:gd name="connsiteY2" fmla="*/ 19050 h 600075"/>
            <a:gd name="connsiteX3" fmla="*/ 171450 w 933450"/>
            <a:gd name="connsiteY3" fmla="*/ 590550 h 600075"/>
            <a:gd name="connsiteX4" fmla="*/ 171450 w 933450"/>
            <a:gd name="connsiteY4" fmla="*/ 590550 h 6000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33450" h="600075">
              <a:moveTo>
                <a:pt x="0" y="600075"/>
              </a:moveTo>
              <a:lnTo>
                <a:pt x="809625" y="0"/>
              </a:lnTo>
              <a:lnTo>
                <a:pt x="933450" y="19050"/>
              </a:lnTo>
              <a:lnTo>
                <a:pt x="171450" y="590550"/>
              </a:lnTo>
              <a:lnTo>
                <a:pt x="171450" y="590550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8</xdr:col>
      <xdr:colOff>38100</xdr:colOff>
      <xdr:row>90</xdr:row>
      <xdr:rowOff>95250</xdr:rowOff>
    </xdr:from>
    <xdr:to>
      <xdr:col>9</xdr:col>
      <xdr:colOff>152400</xdr:colOff>
      <xdr:row>97</xdr:row>
      <xdr:rowOff>95250</xdr:rowOff>
    </xdr:to>
    <xdr:sp macro="" textlink="">
      <xdr:nvSpPr>
        <xdr:cNvPr id="12" name="צורה חופשית: צורה 11">
          <a:extLst>
            <a:ext uri="{FF2B5EF4-FFF2-40B4-BE49-F238E27FC236}">
              <a16:creationId xmlns:a16="http://schemas.microsoft.com/office/drawing/2014/main" xmlns="" id="{4E947400-2FD4-43BF-B279-6146520A6684}"/>
            </a:ext>
          </a:extLst>
        </xdr:cNvPr>
        <xdr:cNvSpPr/>
      </xdr:nvSpPr>
      <xdr:spPr>
        <a:xfrm>
          <a:off x="11231851425" y="19221450"/>
          <a:ext cx="800100" cy="1428750"/>
        </a:xfrm>
        <a:custGeom>
          <a:avLst/>
          <a:gdLst>
            <a:gd name="connsiteX0" fmla="*/ 0 w 800100"/>
            <a:gd name="connsiteY0" fmla="*/ 1428750 h 1428750"/>
            <a:gd name="connsiteX1" fmla="*/ 800100 w 800100"/>
            <a:gd name="connsiteY1" fmla="*/ 628650 h 1428750"/>
            <a:gd name="connsiteX2" fmla="*/ 781050 w 800100"/>
            <a:gd name="connsiteY2" fmla="*/ 0 h 1428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800100" h="1428750">
              <a:moveTo>
                <a:pt x="0" y="1428750"/>
              </a:moveTo>
              <a:lnTo>
                <a:pt x="800100" y="628650"/>
              </a:lnTo>
              <a:lnTo>
                <a:pt x="781050" y="0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23</xdr:col>
      <xdr:colOff>533400</xdr:colOff>
      <xdr:row>243</xdr:row>
      <xdr:rowOff>142875</xdr:rowOff>
    </xdr:from>
    <xdr:to>
      <xdr:col>26</xdr:col>
      <xdr:colOff>133350</xdr:colOff>
      <xdr:row>245</xdr:row>
      <xdr:rowOff>142875</xdr:rowOff>
    </xdr:to>
    <xdr:sp macro="" textlink="">
      <xdr:nvSpPr>
        <xdr:cNvPr id="13" name="אליפסה 12">
          <a:extLst>
            <a:ext uri="{FF2B5EF4-FFF2-40B4-BE49-F238E27FC236}">
              <a16:creationId xmlns:a16="http://schemas.microsoft.com/office/drawing/2014/main" xmlns="" id="{189D15D7-B818-4F23-ADEB-445BB2BBD178}"/>
            </a:ext>
          </a:extLst>
        </xdr:cNvPr>
        <xdr:cNvSpPr/>
      </xdr:nvSpPr>
      <xdr:spPr>
        <a:xfrm>
          <a:off x="11218183050" y="38347650"/>
          <a:ext cx="1657350" cy="371475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23</xdr:col>
      <xdr:colOff>504825</xdr:colOff>
      <xdr:row>244</xdr:row>
      <xdr:rowOff>133350</xdr:rowOff>
    </xdr:from>
    <xdr:to>
      <xdr:col>26</xdr:col>
      <xdr:colOff>123825</xdr:colOff>
      <xdr:row>248</xdr:row>
      <xdr:rowOff>19050</xdr:rowOff>
    </xdr:to>
    <xdr:sp macro="" textlink="">
      <xdr:nvSpPr>
        <xdr:cNvPr id="14" name="צורה חופשית: צורה 13">
          <a:extLst>
            <a:ext uri="{FF2B5EF4-FFF2-40B4-BE49-F238E27FC236}">
              <a16:creationId xmlns:a16="http://schemas.microsoft.com/office/drawing/2014/main" xmlns="" id="{F614D3DB-7F8F-4BC7-894B-6A7035FF625E}"/>
            </a:ext>
          </a:extLst>
        </xdr:cNvPr>
        <xdr:cNvSpPr/>
      </xdr:nvSpPr>
      <xdr:spPr>
        <a:xfrm>
          <a:off x="11218192575" y="38528625"/>
          <a:ext cx="1676400" cy="609600"/>
        </a:xfrm>
        <a:custGeom>
          <a:avLst/>
          <a:gdLst>
            <a:gd name="connsiteX0" fmla="*/ 0 w 1676400"/>
            <a:gd name="connsiteY0" fmla="*/ 0 h 609600"/>
            <a:gd name="connsiteX1" fmla="*/ 0 w 1676400"/>
            <a:gd name="connsiteY1" fmla="*/ 438150 h 609600"/>
            <a:gd name="connsiteX2" fmla="*/ 276225 w 1676400"/>
            <a:gd name="connsiteY2" fmla="*/ 561975 h 609600"/>
            <a:gd name="connsiteX3" fmla="*/ 581025 w 1676400"/>
            <a:gd name="connsiteY3" fmla="*/ 609600 h 609600"/>
            <a:gd name="connsiteX4" fmla="*/ 885825 w 1676400"/>
            <a:gd name="connsiteY4" fmla="*/ 609600 h 609600"/>
            <a:gd name="connsiteX5" fmla="*/ 1343025 w 1676400"/>
            <a:gd name="connsiteY5" fmla="*/ 561975 h 609600"/>
            <a:gd name="connsiteX6" fmla="*/ 1676400 w 1676400"/>
            <a:gd name="connsiteY6" fmla="*/ 428625 h 609600"/>
            <a:gd name="connsiteX7" fmla="*/ 1657350 w 1676400"/>
            <a:gd name="connsiteY7" fmla="*/ 19050 h 6096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</a:cxnLst>
          <a:rect l="l" t="t" r="r" b="b"/>
          <a:pathLst>
            <a:path w="1676400" h="609600">
              <a:moveTo>
                <a:pt x="0" y="0"/>
              </a:moveTo>
              <a:lnTo>
                <a:pt x="0" y="438150"/>
              </a:lnTo>
              <a:lnTo>
                <a:pt x="276225" y="561975"/>
              </a:lnTo>
              <a:lnTo>
                <a:pt x="581025" y="609600"/>
              </a:lnTo>
              <a:lnTo>
                <a:pt x="885825" y="609600"/>
              </a:lnTo>
              <a:lnTo>
                <a:pt x="1343025" y="561975"/>
              </a:lnTo>
              <a:lnTo>
                <a:pt x="1676400" y="428625"/>
              </a:lnTo>
              <a:lnTo>
                <a:pt x="1657350" y="19050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24</xdr:col>
      <xdr:colOff>28575</xdr:colOff>
      <xdr:row>244</xdr:row>
      <xdr:rowOff>133350</xdr:rowOff>
    </xdr:from>
    <xdr:to>
      <xdr:col>24</xdr:col>
      <xdr:colOff>647700</xdr:colOff>
      <xdr:row>248</xdr:row>
      <xdr:rowOff>38100</xdr:rowOff>
    </xdr:to>
    <xdr:sp macro="" textlink="">
      <xdr:nvSpPr>
        <xdr:cNvPr id="15" name="צורה חופשית: צורה 14">
          <a:extLst>
            <a:ext uri="{FF2B5EF4-FFF2-40B4-BE49-F238E27FC236}">
              <a16:creationId xmlns:a16="http://schemas.microsoft.com/office/drawing/2014/main" xmlns="" id="{D1E2E886-4B4B-45FB-8BE4-DD082A1FA56A}"/>
            </a:ext>
          </a:extLst>
        </xdr:cNvPr>
        <xdr:cNvSpPr/>
      </xdr:nvSpPr>
      <xdr:spPr>
        <a:xfrm>
          <a:off x="11219040300" y="38528625"/>
          <a:ext cx="619125" cy="628650"/>
        </a:xfrm>
        <a:custGeom>
          <a:avLst/>
          <a:gdLst>
            <a:gd name="connsiteX0" fmla="*/ 171450 w 619125"/>
            <a:gd name="connsiteY0" fmla="*/ 628650 h 628650"/>
            <a:gd name="connsiteX1" fmla="*/ 152400 w 619125"/>
            <a:gd name="connsiteY1" fmla="*/ 200025 h 628650"/>
            <a:gd name="connsiteX2" fmla="*/ 0 w 619125"/>
            <a:gd name="connsiteY2" fmla="*/ 0 h 628650"/>
            <a:gd name="connsiteX3" fmla="*/ 609600 w 619125"/>
            <a:gd name="connsiteY3" fmla="*/ 161925 h 628650"/>
            <a:gd name="connsiteX4" fmla="*/ 619125 w 619125"/>
            <a:gd name="connsiteY4" fmla="*/ 581025 h 628650"/>
            <a:gd name="connsiteX5" fmla="*/ 371475 w 619125"/>
            <a:gd name="connsiteY5" fmla="*/ 619125 h 628650"/>
            <a:gd name="connsiteX6" fmla="*/ 171450 w 619125"/>
            <a:gd name="connsiteY6" fmla="*/ 628650 h 6286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619125" h="628650">
              <a:moveTo>
                <a:pt x="171450" y="628650"/>
              </a:moveTo>
              <a:lnTo>
                <a:pt x="152400" y="200025"/>
              </a:lnTo>
              <a:lnTo>
                <a:pt x="0" y="0"/>
              </a:lnTo>
              <a:lnTo>
                <a:pt x="609600" y="161925"/>
              </a:lnTo>
              <a:lnTo>
                <a:pt x="619125" y="581025"/>
              </a:lnTo>
              <a:lnTo>
                <a:pt x="371475" y="619125"/>
              </a:lnTo>
              <a:lnTo>
                <a:pt x="171450" y="628650"/>
              </a:lnTo>
              <a:close/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18</xdr:col>
      <xdr:colOff>381000</xdr:colOff>
      <xdr:row>118</xdr:row>
      <xdr:rowOff>104775</xdr:rowOff>
    </xdr:from>
    <xdr:to>
      <xdr:col>19</xdr:col>
      <xdr:colOff>495300</xdr:colOff>
      <xdr:row>121</xdr:row>
      <xdr:rowOff>0</xdr:rowOff>
    </xdr:to>
    <xdr:sp macro="" textlink="">
      <xdr:nvSpPr>
        <xdr:cNvPr id="16" name="צורה חופשית: צורה 15">
          <a:extLst>
            <a:ext uri="{FF2B5EF4-FFF2-40B4-BE49-F238E27FC236}">
              <a16:creationId xmlns:a16="http://schemas.microsoft.com/office/drawing/2014/main" xmlns="" id="{5308709D-7DBB-4A98-80E0-17E98EFC323C}"/>
            </a:ext>
          </a:extLst>
        </xdr:cNvPr>
        <xdr:cNvSpPr/>
      </xdr:nvSpPr>
      <xdr:spPr>
        <a:xfrm>
          <a:off x="11222555025" y="24765000"/>
          <a:ext cx="800100" cy="438150"/>
        </a:xfrm>
        <a:custGeom>
          <a:avLst/>
          <a:gdLst>
            <a:gd name="connsiteX0" fmla="*/ 0 w 800100"/>
            <a:gd name="connsiteY0" fmla="*/ 200025 h 438150"/>
            <a:gd name="connsiteX1" fmla="*/ 781050 w 800100"/>
            <a:gd name="connsiteY1" fmla="*/ 0 h 438150"/>
            <a:gd name="connsiteX2" fmla="*/ 800100 w 800100"/>
            <a:gd name="connsiteY2" fmla="*/ 209550 h 438150"/>
            <a:gd name="connsiteX3" fmla="*/ 19050 w 800100"/>
            <a:gd name="connsiteY3" fmla="*/ 438150 h 438150"/>
            <a:gd name="connsiteX4" fmla="*/ 0 w 800100"/>
            <a:gd name="connsiteY4" fmla="*/ 200025 h 4381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800100" h="438150">
              <a:moveTo>
                <a:pt x="0" y="200025"/>
              </a:moveTo>
              <a:lnTo>
                <a:pt x="781050" y="0"/>
              </a:lnTo>
              <a:lnTo>
                <a:pt x="800100" y="209550"/>
              </a:lnTo>
              <a:lnTo>
                <a:pt x="19050" y="438150"/>
              </a:lnTo>
              <a:lnTo>
                <a:pt x="0" y="200025"/>
              </a:lnTo>
              <a:close/>
            </a:path>
          </a:pathLst>
        </a:cu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16</xdr:col>
      <xdr:colOff>381000</xdr:colOff>
      <xdr:row>119</xdr:row>
      <xdr:rowOff>85725</xdr:rowOff>
    </xdr:from>
    <xdr:to>
      <xdr:col>17</xdr:col>
      <xdr:colOff>342900</xdr:colOff>
      <xdr:row>120</xdr:row>
      <xdr:rowOff>152400</xdr:rowOff>
    </xdr:to>
    <xdr:sp macro="" textlink="">
      <xdr:nvSpPr>
        <xdr:cNvPr id="17" name="תיבת טקסט 16">
          <a:extLst>
            <a:ext uri="{FF2B5EF4-FFF2-40B4-BE49-F238E27FC236}">
              <a16:creationId xmlns:a16="http://schemas.microsoft.com/office/drawing/2014/main" xmlns="" id="{159EF5A6-07FA-4DF9-97C7-4610E4615104}"/>
            </a:ext>
          </a:extLst>
        </xdr:cNvPr>
        <xdr:cNvSpPr txBox="1"/>
      </xdr:nvSpPr>
      <xdr:spPr>
        <a:xfrm>
          <a:off x="11224079025" y="24926925"/>
          <a:ext cx="5905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1" anchor="t"/>
        <a:lstStyle/>
        <a:p>
          <a:pPr algn="r" rtl="1"/>
          <a:r>
            <a:rPr lang="en-US" sz="1100"/>
            <a:t>L = ?</a:t>
          </a:r>
          <a:endParaRPr lang="he-IL" sz="1100"/>
        </a:p>
      </xdr:txBody>
    </xdr:sp>
    <xdr:clientData/>
  </xdr:twoCellAnchor>
  <xdr:twoCellAnchor>
    <xdr:from>
      <xdr:col>18</xdr:col>
      <xdr:colOff>85725</xdr:colOff>
      <xdr:row>161</xdr:row>
      <xdr:rowOff>19050</xdr:rowOff>
    </xdr:from>
    <xdr:to>
      <xdr:col>18</xdr:col>
      <xdr:colOff>304800</xdr:colOff>
      <xdr:row>162</xdr:row>
      <xdr:rowOff>19050</xdr:rowOff>
    </xdr:to>
    <xdr:sp macro="" textlink="">
      <xdr:nvSpPr>
        <xdr:cNvPr id="18" name="חץ: למעלה 17">
          <a:extLst>
            <a:ext uri="{FF2B5EF4-FFF2-40B4-BE49-F238E27FC236}">
              <a16:creationId xmlns:a16="http://schemas.microsoft.com/office/drawing/2014/main" xmlns="" id="{264BCCF8-BA15-402E-A159-6E25360A700F}"/>
            </a:ext>
          </a:extLst>
        </xdr:cNvPr>
        <xdr:cNvSpPr/>
      </xdr:nvSpPr>
      <xdr:spPr>
        <a:xfrm>
          <a:off x="11223431325" y="33080325"/>
          <a:ext cx="219075" cy="180975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16</xdr:col>
      <xdr:colOff>200025</xdr:colOff>
      <xdr:row>152</xdr:row>
      <xdr:rowOff>95250</xdr:rowOff>
    </xdr:from>
    <xdr:to>
      <xdr:col>17</xdr:col>
      <xdr:colOff>619125</xdr:colOff>
      <xdr:row>155</xdr:row>
      <xdr:rowOff>0</xdr:rowOff>
    </xdr:to>
    <xdr:sp macro="" textlink="">
      <xdr:nvSpPr>
        <xdr:cNvPr id="19" name="מלבן 18">
          <a:extLst>
            <a:ext uri="{FF2B5EF4-FFF2-40B4-BE49-F238E27FC236}">
              <a16:creationId xmlns:a16="http://schemas.microsoft.com/office/drawing/2014/main" xmlns="" id="{1C397B4E-226E-4958-B24E-468979FE805D}"/>
            </a:ext>
          </a:extLst>
        </xdr:cNvPr>
        <xdr:cNvSpPr/>
      </xdr:nvSpPr>
      <xdr:spPr>
        <a:xfrm>
          <a:off x="11223802800" y="31527750"/>
          <a:ext cx="1047750" cy="4476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18</xdr:col>
      <xdr:colOff>190500</xdr:colOff>
      <xdr:row>152</xdr:row>
      <xdr:rowOff>95250</xdr:rowOff>
    </xdr:from>
    <xdr:to>
      <xdr:col>19</xdr:col>
      <xdr:colOff>552450</xdr:colOff>
      <xdr:row>155</xdr:row>
      <xdr:rowOff>0</xdr:rowOff>
    </xdr:to>
    <xdr:sp macro="" textlink="">
      <xdr:nvSpPr>
        <xdr:cNvPr id="20" name="מלבן 19">
          <a:extLst>
            <a:ext uri="{FF2B5EF4-FFF2-40B4-BE49-F238E27FC236}">
              <a16:creationId xmlns:a16="http://schemas.microsoft.com/office/drawing/2014/main" xmlns="" id="{53D850F2-199F-4B06-87E4-E59E7E59B943}"/>
            </a:ext>
          </a:extLst>
        </xdr:cNvPr>
        <xdr:cNvSpPr/>
      </xdr:nvSpPr>
      <xdr:spPr>
        <a:xfrm>
          <a:off x="11222497875" y="31527750"/>
          <a:ext cx="1047750" cy="4476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20</xdr:col>
      <xdr:colOff>66675</xdr:colOff>
      <xdr:row>152</xdr:row>
      <xdr:rowOff>85725</xdr:rowOff>
    </xdr:from>
    <xdr:to>
      <xdr:col>21</xdr:col>
      <xdr:colOff>495300</xdr:colOff>
      <xdr:row>154</xdr:row>
      <xdr:rowOff>171450</xdr:rowOff>
    </xdr:to>
    <xdr:sp macro="" textlink="">
      <xdr:nvSpPr>
        <xdr:cNvPr id="21" name="מלבן 20">
          <a:extLst>
            <a:ext uri="{FF2B5EF4-FFF2-40B4-BE49-F238E27FC236}">
              <a16:creationId xmlns:a16="http://schemas.microsoft.com/office/drawing/2014/main" xmlns="" id="{FAFA4D12-97A3-4541-AE0C-6441D3B23BB5}"/>
            </a:ext>
          </a:extLst>
        </xdr:cNvPr>
        <xdr:cNvSpPr/>
      </xdr:nvSpPr>
      <xdr:spPr>
        <a:xfrm>
          <a:off x="11221250100" y="31518225"/>
          <a:ext cx="1047750" cy="4476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16</xdr:col>
      <xdr:colOff>1</xdr:colOff>
      <xdr:row>151</xdr:row>
      <xdr:rowOff>238125</xdr:rowOff>
    </xdr:from>
    <xdr:to>
      <xdr:col>22</xdr:col>
      <xdr:colOff>76201</xdr:colOff>
      <xdr:row>155</xdr:row>
      <xdr:rowOff>9525</xdr:rowOff>
    </xdr:to>
    <xdr:sp macro="" textlink="">
      <xdr:nvSpPr>
        <xdr:cNvPr id="22" name="מלבן 21">
          <a:extLst>
            <a:ext uri="{FF2B5EF4-FFF2-40B4-BE49-F238E27FC236}">
              <a16:creationId xmlns:a16="http://schemas.microsoft.com/office/drawing/2014/main" xmlns="" id="{669400E0-1040-4BBF-9329-0D2DEC51C6C8}"/>
            </a:ext>
          </a:extLst>
        </xdr:cNvPr>
        <xdr:cNvSpPr/>
      </xdr:nvSpPr>
      <xdr:spPr>
        <a:xfrm>
          <a:off x="11220983399" y="31375350"/>
          <a:ext cx="4067175" cy="6096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18</xdr:col>
      <xdr:colOff>85725</xdr:colOff>
      <xdr:row>165</xdr:row>
      <xdr:rowOff>19050</xdr:rowOff>
    </xdr:from>
    <xdr:to>
      <xdr:col>18</xdr:col>
      <xdr:colOff>304800</xdr:colOff>
      <xdr:row>166</xdr:row>
      <xdr:rowOff>19050</xdr:rowOff>
    </xdr:to>
    <xdr:sp macro="" textlink="">
      <xdr:nvSpPr>
        <xdr:cNvPr id="23" name="חץ: למעלה 22">
          <a:extLst>
            <a:ext uri="{FF2B5EF4-FFF2-40B4-BE49-F238E27FC236}">
              <a16:creationId xmlns:a16="http://schemas.microsoft.com/office/drawing/2014/main" xmlns="" id="{956F77C4-E7AE-4790-B10D-07F5B33A5E24}"/>
            </a:ext>
          </a:extLst>
        </xdr:cNvPr>
        <xdr:cNvSpPr/>
      </xdr:nvSpPr>
      <xdr:spPr>
        <a:xfrm>
          <a:off x="11223431325" y="33080325"/>
          <a:ext cx="219075" cy="180975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22</xdr:col>
      <xdr:colOff>552450</xdr:colOff>
      <xdr:row>116</xdr:row>
      <xdr:rowOff>171450</xdr:rowOff>
    </xdr:from>
    <xdr:to>
      <xdr:col>24</xdr:col>
      <xdr:colOff>209550</xdr:colOff>
      <xdr:row>124</xdr:row>
      <xdr:rowOff>123825</xdr:rowOff>
    </xdr:to>
    <xdr:sp macro="" textlink="">
      <xdr:nvSpPr>
        <xdr:cNvPr id="24" name="צורה חופשית: צורה 23">
          <a:extLst>
            <a:ext uri="{FF2B5EF4-FFF2-40B4-BE49-F238E27FC236}">
              <a16:creationId xmlns:a16="http://schemas.microsoft.com/office/drawing/2014/main" xmlns="" id="{956E2949-6F7D-44F5-BF98-6533DA008E63}"/>
            </a:ext>
          </a:extLst>
        </xdr:cNvPr>
        <xdr:cNvSpPr/>
      </xdr:nvSpPr>
      <xdr:spPr>
        <a:xfrm>
          <a:off x="11219478450" y="24469725"/>
          <a:ext cx="1028700" cy="1476375"/>
        </a:xfrm>
        <a:custGeom>
          <a:avLst/>
          <a:gdLst>
            <a:gd name="connsiteX0" fmla="*/ 0 w 1028700"/>
            <a:gd name="connsiteY0" fmla="*/ 457200 h 1476375"/>
            <a:gd name="connsiteX1" fmla="*/ 1000125 w 1028700"/>
            <a:gd name="connsiteY1" fmla="*/ 0 h 1476375"/>
            <a:gd name="connsiteX2" fmla="*/ 1028700 w 1028700"/>
            <a:gd name="connsiteY2" fmla="*/ 1000125 h 1476375"/>
            <a:gd name="connsiteX3" fmla="*/ 142875 w 1028700"/>
            <a:gd name="connsiteY3" fmla="*/ 1476375 h 1476375"/>
            <a:gd name="connsiteX4" fmla="*/ 66675 w 1028700"/>
            <a:gd name="connsiteY4" fmla="*/ 428625 h 14763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028700" h="1476375">
              <a:moveTo>
                <a:pt x="0" y="457200"/>
              </a:moveTo>
              <a:lnTo>
                <a:pt x="1000125" y="0"/>
              </a:lnTo>
              <a:lnTo>
                <a:pt x="1028700" y="1000125"/>
              </a:lnTo>
              <a:lnTo>
                <a:pt x="142875" y="1476375"/>
              </a:lnTo>
              <a:lnTo>
                <a:pt x="66675" y="428625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  <xdr:twoCellAnchor>
    <xdr:from>
      <xdr:col>22</xdr:col>
      <xdr:colOff>561975</xdr:colOff>
      <xdr:row>121</xdr:row>
      <xdr:rowOff>47625</xdr:rowOff>
    </xdr:from>
    <xdr:to>
      <xdr:col>24</xdr:col>
      <xdr:colOff>104775</xdr:colOff>
      <xdr:row>123</xdr:row>
      <xdr:rowOff>142875</xdr:rowOff>
    </xdr:to>
    <xdr:sp macro="" textlink="">
      <xdr:nvSpPr>
        <xdr:cNvPr id="25" name="צורה חופשית: צורה 24">
          <a:extLst>
            <a:ext uri="{FF2B5EF4-FFF2-40B4-BE49-F238E27FC236}">
              <a16:creationId xmlns:a16="http://schemas.microsoft.com/office/drawing/2014/main" xmlns="" id="{522C7065-CFC9-4C87-8956-D9581E4413AD}"/>
            </a:ext>
          </a:extLst>
        </xdr:cNvPr>
        <xdr:cNvSpPr/>
      </xdr:nvSpPr>
      <xdr:spPr>
        <a:xfrm>
          <a:off x="11219583225" y="25250775"/>
          <a:ext cx="914400" cy="457200"/>
        </a:xfrm>
        <a:custGeom>
          <a:avLst/>
          <a:gdLst>
            <a:gd name="connsiteX0" fmla="*/ 0 w 914400"/>
            <a:gd name="connsiteY0" fmla="*/ 457200 h 457200"/>
            <a:gd name="connsiteX1" fmla="*/ 914400 w 914400"/>
            <a:gd name="connsiteY1" fmla="*/ 0 h 4572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4400" h="457200">
              <a:moveTo>
                <a:pt x="0" y="457200"/>
              </a:moveTo>
              <a:lnTo>
                <a:pt x="914400" y="0"/>
              </a:lnTo>
            </a:path>
          </a:pathLst>
        </a:cu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1" anchor="t"/>
        <a:lstStyle/>
        <a:p>
          <a:pPr algn="r" rtl="1"/>
          <a:endParaRPr lang="he-IL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pps.moital.gov.il/WebServicesHandlers/Mahat/Rsrc/MahatTests/90316812019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apps.moital.gov.il/WebServicesHandlers/Mahat/Rsrc/MahatTests/90316412018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apps.moital.gov.il/WebServicesHandlers/Mahat/Rsrc/MahatTests/90316312018.pdf" TargetMode="External"/><Relationship Id="rId1" Type="http://schemas.openxmlformats.org/officeDocument/2006/relationships/hyperlink" Target="https://apps.moital.gov.il/WebServicesHandlers/Mahat/Rsrc/MahatTests/90316912018.pdf" TargetMode="External"/><Relationship Id="rId6" Type="http://schemas.openxmlformats.org/officeDocument/2006/relationships/printerSettings" Target="../printerSettings/printerSettings2.bin"/><Relationship Id="rId5" Type="http://schemas.openxmlformats.org/officeDocument/2006/relationships/hyperlink" Target="https://apps.moital.gov.il/WebServicesHandlers/Mahat/Rsrc/MahatTests/90316912019.pdf" TargetMode="External"/><Relationship Id="rId4" Type="http://schemas.openxmlformats.org/officeDocument/2006/relationships/hyperlink" Target="https://apps.moital.gov.il/WebServicesHandlers/Mahat/Rsrc/MahatTests/90316812019.pdf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s.moital.gov.il/WebServicesHandlers/Mahat/Rsrc/MahatTests/90316312018.pdf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s.moital.gov.il/WebServicesHandlers/Mahat/Rsrc/MahatTests/90316412018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12"/>
  <sheetViews>
    <sheetView rightToLeft="1" zoomScale="110" zoomScaleNormal="110" workbookViewId="0">
      <selection activeCell="E3" sqref="E3"/>
    </sheetView>
  </sheetViews>
  <sheetFormatPr defaultRowHeight="14.25" x14ac:dyDescent="0.2"/>
  <cols>
    <col min="1" max="1" width="1.25" customWidth="1"/>
    <col min="2" max="2" width="44.625" customWidth="1"/>
    <col min="3" max="4" width="6.875" customWidth="1"/>
    <col min="5" max="5" width="3.75" customWidth="1"/>
  </cols>
  <sheetData>
    <row r="1" spans="2:5" ht="15" x14ac:dyDescent="0.25">
      <c r="B1" s="1" t="s">
        <v>174</v>
      </c>
    </row>
    <row r="2" spans="2:5" ht="12" customHeight="1" x14ac:dyDescent="0.2">
      <c r="B2" t="s">
        <v>53</v>
      </c>
      <c r="C2" s="31"/>
    </row>
    <row r="3" spans="2:5" ht="12" customHeight="1" thickBot="1" x14ac:dyDescent="0.25">
      <c r="B3" s="31"/>
      <c r="C3" s="31"/>
      <c r="D3" s="31"/>
      <c r="E3" s="32" t="s">
        <v>54</v>
      </c>
    </row>
    <row r="4" spans="2:5" ht="15" x14ac:dyDescent="0.25">
      <c r="B4" s="26" t="s">
        <v>0</v>
      </c>
      <c r="C4" s="2"/>
      <c r="D4" s="5"/>
      <c r="E4" s="5"/>
    </row>
    <row r="5" spans="2:5" x14ac:dyDescent="0.2">
      <c r="B5" s="14"/>
      <c r="C5" s="3"/>
      <c r="D5" s="18">
        <v>6.7</v>
      </c>
      <c r="E5" s="6"/>
    </row>
    <row r="6" spans="2:5" x14ac:dyDescent="0.2">
      <c r="B6" s="14"/>
      <c r="C6" s="3"/>
      <c r="D6" s="18">
        <v>7.2</v>
      </c>
      <c r="E6" s="6"/>
    </row>
    <row r="7" spans="2:5" x14ac:dyDescent="0.2">
      <c r="B7" s="27" t="s">
        <v>1</v>
      </c>
      <c r="C7" s="9">
        <f>D7*D6*D5</f>
        <v>24.12</v>
      </c>
      <c r="D7" s="10">
        <v>0.5</v>
      </c>
      <c r="E7" s="6"/>
    </row>
    <row r="8" spans="2:5" ht="9.75" customHeight="1" x14ac:dyDescent="0.2">
      <c r="B8" s="28"/>
      <c r="C8" s="9"/>
      <c r="D8" s="10"/>
      <c r="E8" s="6"/>
    </row>
    <row r="9" spans="2:5" ht="15" x14ac:dyDescent="0.25">
      <c r="B9" s="17" t="s">
        <v>2</v>
      </c>
      <c r="C9" s="3"/>
      <c r="D9" s="6"/>
      <c r="E9" s="6"/>
    </row>
    <row r="10" spans="2:5" ht="9" customHeight="1" x14ac:dyDescent="0.2">
      <c r="B10" s="14"/>
      <c r="C10" s="3"/>
      <c r="D10" s="6"/>
      <c r="E10" s="6"/>
    </row>
    <row r="11" spans="2:5" x14ac:dyDescent="0.2">
      <c r="B11" s="14" t="s">
        <v>268</v>
      </c>
      <c r="C11" s="3"/>
      <c r="D11" s="6">
        <v>4.9000000000000004</v>
      </c>
      <c r="E11" s="6"/>
    </row>
    <row r="12" spans="2:5" x14ac:dyDescent="0.2">
      <c r="B12" s="14"/>
      <c r="C12" s="3"/>
      <c r="D12" s="6">
        <v>2.6</v>
      </c>
      <c r="E12" s="6"/>
    </row>
    <row r="13" spans="2:5" x14ac:dyDescent="0.2">
      <c r="B13" s="27" t="s">
        <v>1</v>
      </c>
      <c r="C13" s="3">
        <f>D13*D12*D11</f>
        <v>2.5480000000000005</v>
      </c>
      <c r="D13" s="10">
        <v>0.2</v>
      </c>
      <c r="E13" s="6"/>
    </row>
    <row r="14" spans="2:5" x14ac:dyDescent="0.2">
      <c r="B14" s="14" t="s">
        <v>4</v>
      </c>
      <c r="C14" s="3"/>
      <c r="D14" s="6">
        <v>2.1</v>
      </c>
      <c r="E14" s="6">
        <v>-1</v>
      </c>
    </row>
    <row r="15" spans="2:5" x14ac:dyDescent="0.2">
      <c r="B15" s="14"/>
      <c r="C15" s="3"/>
      <c r="D15" s="6">
        <v>0.8</v>
      </c>
      <c r="E15" s="6"/>
    </row>
    <row r="16" spans="2:5" ht="15" thickBot="1" x14ac:dyDescent="0.25">
      <c r="B16" s="14"/>
      <c r="C16" s="29">
        <f>D16*D15*D14*E14</f>
        <v>-0.33600000000000008</v>
      </c>
      <c r="D16" s="10">
        <v>0.2</v>
      </c>
      <c r="E16" s="6"/>
    </row>
    <row r="17" spans="2:5" ht="15.75" thickTop="1" thickBot="1" x14ac:dyDescent="0.25">
      <c r="B17" s="27" t="s">
        <v>1</v>
      </c>
      <c r="C17" s="30">
        <f>SUM(C11:C16)</f>
        <v>2.2120000000000006</v>
      </c>
      <c r="D17" s="6"/>
      <c r="E17" s="6"/>
    </row>
    <row r="18" spans="2:5" ht="9.75" customHeight="1" thickTop="1" x14ac:dyDescent="0.2">
      <c r="B18" s="11"/>
      <c r="C18" s="9"/>
      <c r="D18" s="10"/>
      <c r="E18" s="10"/>
    </row>
    <row r="19" spans="2:5" ht="15" x14ac:dyDescent="0.25">
      <c r="B19" s="17" t="s">
        <v>5</v>
      </c>
      <c r="C19" s="3"/>
      <c r="D19" s="6">
        <v>2.15</v>
      </c>
      <c r="E19" s="6"/>
    </row>
    <row r="20" spans="2:5" x14ac:dyDescent="0.2">
      <c r="B20" s="14" t="s">
        <v>269</v>
      </c>
      <c r="C20" s="3"/>
      <c r="D20" s="6">
        <v>2.6</v>
      </c>
      <c r="E20" s="6"/>
    </row>
    <row r="21" spans="2:5" x14ac:dyDescent="0.2">
      <c r="B21" s="14" t="s">
        <v>7</v>
      </c>
      <c r="C21" s="3">
        <f>D21*D20*D19</f>
        <v>1.3975</v>
      </c>
      <c r="D21" s="10">
        <v>0.25</v>
      </c>
      <c r="E21" s="6"/>
    </row>
    <row r="22" spans="2:5" ht="15" x14ac:dyDescent="0.25">
      <c r="B22" s="17" t="s">
        <v>166</v>
      </c>
      <c r="C22" s="3" t="s">
        <v>1</v>
      </c>
      <c r="D22" s="6"/>
      <c r="E22" s="6"/>
    </row>
    <row r="23" spans="2:5" x14ac:dyDescent="0.2">
      <c r="B23" s="11" t="s">
        <v>8</v>
      </c>
      <c r="C23" s="9"/>
      <c r="D23" s="10"/>
      <c r="E23" s="10"/>
    </row>
    <row r="24" spans="2:5" ht="8.25" customHeight="1" x14ac:dyDescent="0.2">
      <c r="B24" s="14"/>
      <c r="C24" s="3"/>
      <c r="D24" s="6"/>
      <c r="E24" s="6"/>
    </row>
    <row r="25" spans="2:5" ht="15" x14ac:dyDescent="0.25">
      <c r="B25" s="17" t="s">
        <v>51</v>
      </c>
      <c r="C25" s="3"/>
      <c r="D25" s="6">
        <v>2.6749999999999998</v>
      </c>
      <c r="E25" s="6"/>
    </row>
    <row r="26" spans="2:5" x14ac:dyDescent="0.2">
      <c r="B26" s="14" t="s">
        <v>270</v>
      </c>
      <c r="C26" s="3"/>
      <c r="D26" s="6">
        <v>2.6</v>
      </c>
      <c r="E26" s="6"/>
    </row>
    <row r="27" spans="2:5" x14ac:dyDescent="0.2">
      <c r="B27" s="14" t="s">
        <v>7</v>
      </c>
      <c r="C27" s="3">
        <f>D27*D26*D25</f>
        <v>2.4342499999999996</v>
      </c>
      <c r="D27" s="10">
        <v>0.35</v>
      </c>
      <c r="E27" s="6"/>
    </row>
    <row r="28" spans="2:5" ht="10.5" customHeight="1" x14ac:dyDescent="0.2">
      <c r="B28" s="14"/>
      <c r="C28" s="3"/>
      <c r="D28" s="6"/>
      <c r="E28" s="6"/>
    </row>
    <row r="29" spans="2:5" x14ac:dyDescent="0.2">
      <c r="B29" s="14" t="s">
        <v>10</v>
      </c>
      <c r="C29" s="3"/>
      <c r="D29" s="6">
        <v>1</v>
      </c>
      <c r="E29" s="6">
        <v>-1</v>
      </c>
    </row>
    <row r="30" spans="2:5" x14ac:dyDescent="0.2">
      <c r="B30" s="14"/>
      <c r="C30" s="3"/>
      <c r="D30" s="6">
        <v>1</v>
      </c>
      <c r="E30" s="6"/>
    </row>
    <row r="31" spans="2:5" x14ac:dyDescent="0.2">
      <c r="B31" s="14"/>
      <c r="C31" s="3">
        <v>-0.35</v>
      </c>
      <c r="D31" s="10">
        <v>0.35</v>
      </c>
      <c r="E31" s="6"/>
    </row>
    <row r="32" spans="2:5" ht="10.5" customHeight="1" x14ac:dyDescent="0.2">
      <c r="B32" s="14"/>
      <c r="C32" s="3"/>
      <c r="D32" s="6"/>
      <c r="E32" s="6"/>
    </row>
    <row r="33" spans="2:5" x14ac:dyDescent="0.2">
      <c r="B33" s="14" t="s">
        <v>11</v>
      </c>
      <c r="C33" s="3"/>
      <c r="D33" s="6">
        <v>1</v>
      </c>
      <c r="E33" s="6">
        <v>-1</v>
      </c>
    </row>
    <row r="34" spans="2:5" x14ac:dyDescent="0.2">
      <c r="B34" s="14"/>
      <c r="C34" s="3"/>
      <c r="D34" s="6">
        <v>1</v>
      </c>
      <c r="E34" s="6"/>
    </row>
    <row r="35" spans="2:5" x14ac:dyDescent="0.2">
      <c r="B35" s="14"/>
      <c r="C35" s="9">
        <v>-0.1</v>
      </c>
      <c r="D35" s="10">
        <v>0.1</v>
      </c>
      <c r="E35" s="6"/>
    </row>
    <row r="36" spans="2:5" ht="15" x14ac:dyDescent="0.25">
      <c r="B36" s="17" t="s">
        <v>166</v>
      </c>
      <c r="C36" s="3">
        <f>SUM(C27:C35)</f>
        <v>1.9842499999999994</v>
      </c>
      <c r="D36" s="6"/>
      <c r="E36" s="6"/>
    </row>
    <row r="37" spans="2:5" x14ac:dyDescent="0.2">
      <c r="B37" s="11" t="s">
        <v>271</v>
      </c>
      <c r="C37" s="9"/>
      <c r="D37" s="10"/>
      <c r="E37" s="10"/>
    </row>
    <row r="38" spans="2:5" ht="9" customHeight="1" x14ac:dyDescent="0.2">
      <c r="B38" s="14"/>
      <c r="C38" s="3"/>
      <c r="D38" s="6"/>
      <c r="E38" s="6"/>
    </row>
    <row r="39" spans="2:5" ht="15" x14ac:dyDescent="0.25">
      <c r="B39" s="17" t="s">
        <v>12</v>
      </c>
      <c r="C39" s="3"/>
      <c r="D39" s="6">
        <v>3.24</v>
      </c>
      <c r="E39" s="6">
        <v>4</v>
      </c>
    </row>
    <row r="40" spans="2:5" x14ac:dyDescent="0.2">
      <c r="B40" s="14" t="s">
        <v>13</v>
      </c>
      <c r="C40" s="3"/>
      <c r="D40" s="6">
        <v>0.2</v>
      </c>
      <c r="E40" s="6"/>
    </row>
    <row r="41" spans="2:5" x14ac:dyDescent="0.2">
      <c r="B41" s="27" t="s">
        <v>1</v>
      </c>
      <c r="C41" s="9">
        <f>D41*D40*D39*E39</f>
        <v>0.77760000000000007</v>
      </c>
      <c r="D41" s="10">
        <v>0.3</v>
      </c>
      <c r="E41" s="6"/>
    </row>
    <row r="42" spans="2:5" x14ac:dyDescent="0.2">
      <c r="B42" s="14" t="s">
        <v>168</v>
      </c>
      <c r="C42" s="3"/>
      <c r="D42" s="6"/>
      <c r="E42" s="6"/>
    </row>
    <row r="43" spans="2:5" x14ac:dyDescent="0.2">
      <c r="B43" s="11" t="s">
        <v>15</v>
      </c>
      <c r="C43" s="9"/>
      <c r="D43" s="10"/>
      <c r="E43" s="10"/>
    </row>
    <row r="44" spans="2:5" ht="7.5" customHeight="1" x14ac:dyDescent="0.2">
      <c r="B44" s="14"/>
      <c r="C44" s="3"/>
      <c r="D44" s="6"/>
      <c r="E44" s="6"/>
    </row>
    <row r="45" spans="2:5" ht="15" x14ac:dyDescent="0.25">
      <c r="B45" s="17" t="s">
        <v>16</v>
      </c>
      <c r="C45" s="3"/>
      <c r="D45" s="6">
        <v>4.8</v>
      </c>
      <c r="E45" s="6"/>
    </row>
    <row r="46" spans="2:5" x14ac:dyDescent="0.2">
      <c r="B46" s="14" t="s">
        <v>17</v>
      </c>
      <c r="C46" s="3">
        <f>D46*D45</f>
        <v>27.84</v>
      </c>
      <c r="D46" s="10">
        <v>5.8</v>
      </c>
      <c r="E46" s="6"/>
    </row>
    <row r="47" spans="2:5" ht="11.25" customHeight="1" x14ac:dyDescent="0.2">
      <c r="B47" s="14"/>
      <c r="C47" s="3"/>
      <c r="D47" s="6"/>
      <c r="E47" s="6"/>
    </row>
    <row r="48" spans="2:5" x14ac:dyDescent="0.2">
      <c r="B48" s="15" t="s">
        <v>18</v>
      </c>
      <c r="C48" s="3"/>
      <c r="D48" s="6">
        <v>0.9</v>
      </c>
      <c r="E48" s="6"/>
    </row>
    <row r="49" spans="2:5" x14ac:dyDescent="0.2">
      <c r="B49" s="15"/>
      <c r="C49" s="3">
        <v>0.18</v>
      </c>
      <c r="D49" s="10">
        <v>0.2</v>
      </c>
      <c r="E49" s="6"/>
    </row>
    <row r="50" spans="2:5" ht="9.75" customHeight="1" x14ac:dyDescent="0.2">
      <c r="B50" s="15"/>
      <c r="C50" s="3"/>
      <c r="D50" s="6"/>
      <c r="E50" s="6"/>
    </row>
    <row r="51" spans="2:5" x14ac:dyDescent="0.2">
      <c r="B51" s="15" t="s">
        <v>19</v>
      </c>
      <c r="C51" s="3"/>
      <c r="D51" s="6">
        <v>0.9</v>
      </c>
      <c r="E51" s="6"/>
    </row>
    <row r="52" spans="2:5" x14ac:dyDescent="0.2">
      <c r="B52" s="14"/>
      <c r="C52" s="9">
        <v>1.17</v>
      </c>
      <c r="D52" s="10">
        <v>1.3</v>
      </c>
      <c r="E52" s="6"/>
    </row>
    <row r="53" spans="2:5" ht="18" customHeight="1" x14ac:dyDescent="0.2">
      <c r="B53" s="27" t="s">
        <v>20</v>
      </c>
      <c r="C53" s="13">
        <f>SUM(C46:C52)</f>
        <v>29.189999999999998</v>
      </c>
      <c r="D53" s="6"/>
      <c r="E53" s="6"/>
    </row>
    <row r="54" spans="2:5" x14ac:dyDescent="0.2">
      <c r="B54" s="14" t="s">
        <v>169</v>
      </c>
      <c r="C54" s="3"/>
      <c r="D54" s="6"/>
      <c r="E54" s="6"/>
    </row>
    <row r="55" spans="2:5" ht="18" customHeight="1" x14ac:dyDescent="0.2">
      <c r="B55" s="11" t="s">
        <v>21</v>
      </c>
      <c r="C55" s="9"/>
      <c r="D55" s="10"/>
      <c r="E55" s="10"/>
    </row>
    <row r="56" spans="2:5" ht="14.25" customHeight="1" x14ac:dyDescent="0.2">
      <c r="B56" s="14"/>
      <c r="C56" s="3"/>
      <c r="D56" s="6"/>
      <c r="E56" s="6"/>
    </row>
    <row r="57" spans="2:5" ht="15" x14ac:dyDescent="0.25">
      <c r="B57" s="17" t="s">
        <v>52</v>
      </c>
      <c r="C57" s="3">
        <v>2</v>
      </c>
      <c r="D57" s="6"/>
      <c r="E57" s="6"/>
    </row>
    <row r="58" spans="2:5" x14ac:dyDescent="0.2">
      <c r="B58" s="14" t="s">
        <v>170</v>
      </c>
      <c r="C58" s="3"/>
      <c r="D58" s="6"/>
      <c r="E58" s="6"/>
    </row>
    <row r="59" spans="2:5" x14ac:dyDescent="0.2">
      <c r="B59" s="14" t="s">
        <v>22</v>
      </c>
      <c r="C59" s="3"/>
      <c r="D59" s="6"/>
      <c r="E59" s="6"/>
    </row>
    <row r="60" spans="2:5" x14ac:dyDescent="0.2">
      <c r="B60" s="11"/>
      <c r="C60" s="9"/>
      <c r="D60" s="10"/>
      <c r="E60" s="10"/>
    </row>
    <row r="61" spans="2:5" ht="15" x14ac:dyDescent="0.25">
      <c r="B61" s="17" t="s">
        <v>23</v>
      </c>
      <c r="C61" s="3"/>
      <c r="D61" s="6"/>
      <c r="E61" s="6"/>
    </row>
    <row r="62" spans="2:5" x14ac:dyDescent="0.2">
      <c r="B62" s="14" t="s">
        <v>24</v>
      </c>
      <c r="C62" s="3"/>
      <c r="D62" s="6">
        <v>3.04</v>
      </c>
      <c r="E62" s="6"/>
    </row>
    <row r="63" spans="2:5" x14ac:dyDescent="0.2">
      <c r="B63" s="14" t="s">
        <v>25</v>
      </c>
      <c r="C63" s="9">
        <f>D63*D62</f>
        <v>63.232000000000006</v>
      </c>
      <c r="D63" s="10">
        <v>20.8</v>
      </c>
      <c r="E63" s="6"/>
    </row>
    <row r="64" spans="2:5" ht="9.75" customHeight="1" x14ac:dyDescent="0.2">
      <c r="B64" s="14"/>
      <c r="C64" s="3"/>
      <c r="D64" s="6"/>
      <c r="E64" s="6"/>
    </row>
    <row r="65" spans="2:5" x14ac:dyDescent="0.2">
      <c r="B65" s="15" t="s">
        <v>26</v>
      </c>
      <c r="C65" s="3"/>
      <c r="D65" s="6">
        <v>1.5</v>
      </c>
      <c r="E65" s="6">
        <v>-2</v>
      </c>
    </row>
    <row r="66" spans="2:5" x14ac:dyDescent="0.2">
      <c r="B66" s="15"/>
      <c r="C66" s="9">
        <f>D66*D65*E65</f>
        <v>-3</v>
      </c>
      <c r="D66" s="10">
        <v>1</v>
      </c>
      <c r="E66" s="6"/>
    </row>
    <row r="67" spans="2:5" x14ac:dyDescent="0.2">
      <c r="B67" s="14"/>
      <c r="C67" s="3"/>
      <c r="D67" s="6"/>
      <c r="E67" s="6"/>
    </row>
    <row r="68" spans="2:5" x14ac:dyDescent="0.2">
      <c r="B68" s="15" t="s">
        <v>27</v>
      </c>
      <c r="C68" s="3"/>
      <c r="D68" s="6">
        <v>2.2000000000000002</v>
      </c>
      <c r="E68" s="6">
        <v>-1</v>
      </c>
    </row>
    <row r="69" spans="2:5" x14ac:dyDescent="0.2">
      <c r="B69" s="14" t="s">
        <v>28</v>
      </c>
      <c r="C69" s="9">
        <f>D69*D68*E68</f>
        <v>-1.9800000000000002</v>
      </c>
      <c r="D69" s="10">
        <v>0.9</v>
      </c>
      <c r="E69" s="6"/>
    </row>
    <row r="70" spans="2:5" x14ac:dyDescent="0.2">
      <c r="B70" s="27" t="s">
        <v>20</v>
      </c>
      <c r="C70" s="3">
        <f>SUM(C63:C69)</f>
        <v>58.25200000000001</v>
      </c>
      <c r="D70" s="6"/>
      <c r="E70" s="6"/>
    </row>
    <row r="71" spans="2:5" ht="14.25" customHeight="1" x14ac:dyDescent="0.25">
      <c r="B71" s="17" t="s">
        <v>166</v>
      </c>
      <c r="C71" s="3"/>
      <c r="D71" s="6"/>
      <c r="E71" s="6"/>
    </row>
    <row r="72" spans="2:5" x14ac:dyDescent="0.2">
      <c r="B72" s="14" t="s">
        <v>29</v>
      </c>
      <c r="C72" s="3"/>
      <c r="D72" s="6"/>
      <c r="E72" s="6"/>
    </row>
    <row r="73" spans="2:5" ht="8.25" customHeight="1" x14ac:dyDescent="0.2">
      <c r="B73" s="14"/>
      <c r="C73" s="3"/>
      <c r="D73" s="6"/>
      <c r="E73" s="6"/>
    </row>
    <row r="74" spans="2:5" x14ac:dyDescent="0.2">
      <c r="B74" s="14" t="s">
        <v>30</v>
      </c>
      <c r="C74" s="3"/>
      <c r="D74" s="6"/>
      <c r="E74" s="6"/>
    </row>
    <row r="75" spans="2:5" ht="9" customHeight="1" x14ac:dyDescent="0.2">
      <c r="B75" s="11"/>
      <c r="C75" s="9"/>
      <c r="D75" s="10"/>
      <c r="E75" s="10"/>
    </row>
    <row r="76" spans="2:5" ht="15" x14ac:dyDescent="0.25">
      <c r="B76" s="16" t="s">
        <v>31</v>
      </c>
      <c r="C76" s="3"/>
      <c r="D76" s="6"/>
      <c r="E76" s="6"/>
    </row>
    <row r="77" spans="2:5" x14ac:dyDescent="0.2">
      <c r="B77" s="14" t="s">
        <v>32</v>
      </c>
      <c r="C77" s="3"/>
      <c r="D77" s="6"/>
      <c r="E77" s="6"/>
    </row>
    <row r="78" spans="2:5" x14ac:dyDescent="0.2">
      <c r="B78" s="14" t="s">
        <v>33</v>
      </c>
      <c r="C78" s="3"/>
      <c r="D78" s="6"/>
      <c r="E78" s="6"/>
    </row>
    <row r="79" spans="2:5" x14ac:dyDescent="0.2">
      <c r="B79" s="14" t="s">
        <v>34</v>
      </c>
      <c r="C79" s="3"/>
      <c r="D79" s="6"/>
      <c r="E79" s="6"/>
    </row>
    <row r="80" spans="2:5" x14ac:dyDescent="0.2">
      <c r="B80" s="14" t="s">
        <v>35</v>
      </c>
      <c r="C80" s="3"/>
      <c r="D80" s="6"/>
      <c r="E80" s="6"/>
    </row>
    <row r="81" spans="2:5" x14ac:dyDescent="0.2">
      <c r="B81" s="14" t="s">
        <v>36</v>
      </c>
      <c r="C81" s="3"/>
      <c r="D81" s="6"/>
      <c r="E81" s="6"/>
    </row>
    <row r="82" spans="2:5" x14ac:dyDescent="0.2">
      <c r="B82" s="14" t="s">
        <v>37</v>
      </c>
      <c r="C82" s="3"/>
      <c r="D82" s="6"/>
      <c r="E82" s="6"/>
    </row>
    <row r="83" spans="2:5" ht="15" x14ac:dyDescent="0.25">
      <c r="B83" s="17" t="s">
        <v>38</v>
      </c>
      <c r="C83" s="8"/>
      <c r="D83" s="18">
        <v>21.2</v>
      </c>
      <c r="E83" s="6"/>
    </row>
    <row r="84" spans="2:5" x14ac:dyDescent="0.2">
      <c r="B84" s="14" t="s">
        <v>39</v>
      </c>
      <c r="C84" s="19">
        <f>D84*D83</f>
        <v>53</v>
      </c>
      <c r="D84" s="20">
        <v>2.5</v>
      </c>
      <c r="E84" s="6"/>
    </row>
    <row r="85" spans="2:5" ht="8.25" customHeight="1" x14ac:dyDescent="0.2">
      <c r="B85" s="14"/>
      <c r="C85" s="3"/>
      <c r="D85" s="6"/>
      <c r="E85" s="6"/>
    </row>
    <row r="86" spans="2:5" x14ac:dyDescent="0.2">
      <c r="B86" s="14" t="s">
        <v>40</v>
      </c>
      <c r="C86" s="3"/>
      <c r="D86" s="6"/>
      <c r="E86" s="6"/>
    </row>
    <row r="87" spans="2:5" x14ac:dyDescent="0.2">
      <c r="B87" s="14" t="s">
        <v>41</v>
      </c>
      <c r="C87" s="3"/>
      <c r="D87" s="6">
        <v>1</v>
      </c>
      <c r="E87" s="6">
        <v>-1</v>
      </c>
    </row>
    <row r="88" spans="2:5" x14ac:dyDescent="0.2">
      <c r="B88" s="14"/>
      <c r="C88" s="3">
        <f>D88*D87*E87</f>
        <v>-2.1</v>
      </c>
      <c r="D88" s="10">
        <v>2.1</v>
      </c>
      <c r="E88" s="6"/>
    </row>
    <row r="89" spans="2:5" x14ac:dyDescent="0.2">
      <c r="B89" s="14"/>
      <c r="C89" s="3"/>
      <c r="D89" s="6">
        <v>0.9</v>
      </c>
      <c r="E89" s="6">
        <v>-1</v>
      </c>
    </row>
    <row r="90" spans="2:5" x14ac:dyDescent="0.2">
      <c r="B90" s="14"/>
      <c r="C90" s="3">
        <f>D90*D89*E89</f>
        <v>-1.8900000000000001</v>
      </c>
      <c r="D90" s="10">
        <v>2.1</v>
      </c>
      <c r="E90" s="6"/>
    </row>
    <row r="91" spans="2:5" x14ac:dyDescent="0.2">
      <c r="B91" s="14"/>
      <c r="C91" s="3"/>
      <c r="D91" s="6">
        <v>0.8</v>
      </c>
      <c r="E91" s="6">
        <v>-1</v>
      </c>
    </row>
    <row r="92" spans="2:5" x14ac:dyDescent="0.2">
      <c r="B92" s="14"/>
      <c r="C92" s="3">
        <f>D92*D91*E91</f>
        <v>-1.6800000000000002</v>
      </c>
      <c r="D92" s="6">
        <v>2.1</v>
      </c>
      <c r="E92" s="6"/>
    </row>
    <row r="93" spans="2:5" ht="13.5" customHeight="1" x14ac:dyDescent="0.2">
      <c r="B93" s="14" t="s">
        <v>42</v>
      </c>
      <c r="C93" s="3"/>
      <c r="D93" s="6"/>
      <c r="E93" s="6"/>
    </row>
    <row r="94" spans="2:5" x14ac:dyDescent="0.2">
      <c r="B94" s="14"/>
      <c r="C94" s="3"/>
      <c r="D94" s="6">
        <v>1</v>
      </c>
      <c r="E94" s="6">
        <v>-1</v>
      </c>
    </row>
    <row r="95" spans="2:5" x14ac:dyDescent="0.2">
      <c r="B95" s="14"/>
      <c r="C95" s="9">
        <v>-2.5</v>
      </c>
      <c r="D95" s="10">
        <v>2.5</v>
      </c>
      <c r="E95" s="6"/>
    </row>
    <row r="96" spans="2:5" ht="8.25" customHeight="1" x14ac:dyDescent="0.2">
      <c r="B96" s="14"/>
      <c r="C96" s="3"/>
      <c r="D96" s="6"/>
      <c r="E96" s="6"/>
    </row>
    <row r="97" spans="2:5" ht="15" x14ac:dyDescent="0.25">
      <c r="B97" s="17" t="s">
        <v>43</v>
      </c>
      <c r="C97" s="21">
        <f>SUM(C84:C95)</f>
        <v>44.83</v>
      </c>
      <c r="D97" s="6"/>
      <c r="E97" s="6"/>
    </row>
    <row r="98" spans="2:5" ht="6.75" customHeight="1" x14ac:dyDescent="0.25">
      <c r="B98" s="17"/>
      <c r="C98" s="21"/>
      <c r="D98" s="6"/>
      <c r="E98" s="6"/>
    </row>
    <row r="99" spans="2:5" ht="15" x14ac:dyDescent="0.25">
      <c r="B99" s="17" t="s">
        <v>44</v>
      </c>
      <c r="C99" s="21"/>
      <c r="D99" s="6"/>
      <c r="E99" s="6"/>
    </row>
    <row r="100" spans="2:5" ht="15" x14ac:dyDescent="0.25">
      <c r="B100" s="22" t="s">
        <v>45</v>
      </c>
      <c r="C100" s="21"/>
      <c r="D100" s="6">
        <v>4.8</v>
      </c>
      <c r="E100" s="6"/>
    </row>
    <row r="101" spans="2:5" ht="15" x14ac:dyDescent="0.25">
      <c r="B101" s="17"/>
      <c r="C101" s="23">
        <f>D101*D100</f>
        <v>16.8</v>
      </c>
      <c r="D101" s="10">
        <v>3.5</v>
      </c>
      <c r="E101" s="6"/>
    </row>
    <row r="102" spans="2:5" ht="9.75" customHeight="1" x14ac:dyDescent="0.25">
      <c r="B102" s="17"/>
      <c r="C102" s="23"/>
      <c r="D102" s="6"/>
      <c r="E102" s="6"/>
    </row>
    <row r="103" spans="2:5" x14ac:dyDescent="0.2">
      <c r="B103" s="22" t="s">
        <v>46</v>
      </c>
      <c r="C103" s="23"/>
      <c r="D103" s="6">
        <v>2.2999999999999998</v>
      </c>
      <c r="E103" s="6"/>
    </row>
    <row r="104" spans="2:5" ht="15" x14ac:dyDescent="0.25">
      <c r="B104" s="17"/>
      <c r="C104" s="24">
        <v>2.2999999999999998</v>
      </c>
      <c r="D104" s="10">
        <v>1</v>
      </c>
      <c r="E104" s="6"/>
    </row>
    <row r="105" spans="2:5" ht="15" x14ac:dyDescent="0.25">
      <c r="B105" s="17" t="s">
        <v>47</v>
      </c>
      <c r="C105" s="21">
        <v>19.100000000000001</v>
      </c>
      <c r="D105" s="6"/>
      <c r="E105" s="6"/>
    </row>
    <row r="106" spans="2:5" ht="11.25" customHeight="1" x14ac:dyDescent="0.25">
      <c r="B106" s="17"/>
      <c r="C106" s="21"/>
      <c r="D106" s="6"/>
      <c r="E106" s="6"/>
    </row>
    <row r="107" spans="2:5" ht="15" x14ac:dyDescent="0.25">
      <c r="B107" s="17" t="s">
        <v>48</v>
      </c>
      <c r="C107" s="21">
        <f>C105+C97</f>
        <v>63.93</v>
      </c>
      <c r="D107" s="6"/>
      <c r="E107" s="6"/>
    </row>
    <row r="108" spans="2:5" x14ac:dyDescent="0.2">
      <c r="B108" s="14"/>
      <c r="C108" s="3" t="s">
        <v>20</v>
      </c>
      <c r="D108" s="6"/>
      <c r="E108" s="6"/>
    </row>
    <row r="109" spans="2:5" ht="12" customHeight="1" x14ac:dyDescent="0.2">
      <c r="B109" s="14" t="s">
        <v>166</v>
      </c>
      <c r="C109" s="3"/>
      <c r="D109" s="6"/>
      <c r="E109" s="6"/>
    </row>
    <row r="110" spans="2:5" x14ac:dyDescent="0.2">
      <c r="B110" s="14" t="s">
        <v>49</v>
      </c>
      <c r="C110" s="3"/>
      <c r="D110" s="6"/>
      <c r="E110" s="6"/>
    </row>
    <row r="111" spans="2:5" ht="15.75" thickBot="1" x14ac:dyDescent="0.3">
      <c r="B111" s="25" t="s">
        <v>272</v>
      </c>
      <c r="C111" s="4"/>
      <c r="D111" s="7"/>
      <c r="E111" s="7"/>
    </row>
    <row r="112" spans="2:5" x14ac:dyDescent="0.2">
      <c r="B112" s="12"/>
      <c r="C112" s="12"/>
      <c r="D112" s="12"/>
      <c r="E112" s="12"/>
    </row>
  </sheetData>
  <hyperlinks>
    <hyperlink ref="E3" r:id="rId1"/>
  </hyperlinks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533"/>
  <sheetViews>
    <sheetView rightToLeft="1" tabSelected="1" view="pageBreakPreview" topLeftCell="A7" zoomScaleNormal="145" zoomScaleSheetLayoutView="100" workbookViewId="0">
      <selection activeCell="D23" sqref="D23"/>
    </sheetView>
  </sheetViews>
  <sheetFormatPr defaultRowHeight="14.25" x14ac:dyDescent="0.2"/>
  <cols>
    <col min="1" max="1" width="1.125" customWidth="1"/>
    <col min="2" max="2" width="44.375" customWidth="1"/>
    <col min="4" max="4" width="8.375" customWidth="1"/>
    <col min="5" max="5" width="4.375" customWidth="1"/>
    <col min="7" max="7" width="5.5" customWidth="1"/>
    <col min="8" max="8" width="9" customWidth="1"/>
    <col min="9" max="9" width="54.5" customWidth="1"/>
    <col min="10" max="12" width="9" customWidth="1"/>
  </cols>
  <sheetData>
    <row r="1" spans="2:9" ht="33.75" customHeight="1" x14ac:dyDescent="0.4">
      <c r="B1" s="111" t="s">
        <v>219</v>
      </c>
    </row>
    <row r="2" spans="2:9" ht="15" customHeight="1" x14ac:dyDescent="0.2"/>
    <row r="3" spans="2:9" ht="20.25" x14ac:dyDescent="0.3">
      <c r="B3" s="33" t="s">
        <v>55</v>
      </c>
      <c r="C3" s="110" t="s">
        <v>441</v>
      </c>
      <c r="D3" s="110"/>
    </row>
    <row r="4" spans="2:9" ht="20.25" x14ac:dyDescent="0.3">
      <c r="B4" s="85" t="s">
        <v>442</v>
      </c>
      <c r="G4" s="31"/>
    </row>
    <row r="5" spans="2:9" ht="20.25" x14ac:dyDescent="0.3">
      <c r="B5" s="33"/>
      <c r="E5" s="32" t="s">
        <v>79</v>
      </c>
      <c r="F5" s="82"/>
      <c r="I5" t="s">
        <v>440</v>
      </c>
    </row>
    <row r="6" spans="2:9" ht="15.75" thickBot="1" x14ac:dyDescent="0.25">
      <c r="B6" s="34" t="s">
        <v>56</v>
      </c>
      <c r="C6" s="34" t="s">
        <v>57</v>
      </c>
      <c r="D6" s="34" t="s">
        <v>58</v>
      </c>
      <c r="E6" s="34" t="s">
        <v>59</v>
      </c>
      <c r="F6" s="34"/>
    </row>
    <row r="7" spans="2:9" ht="15" x14ac:dyDescent="0.2">
      <c r="B7" s="75" t="s">
        <v>154</v>
      </c>
      <c r="C7" s="36">
        <v>24</v>
      </c>
      <c r="D7" s="37">
        <v>6</v>
      </c>
      <c r="E7" s="38">
        <v>4</v>
      </c>
      <c r="F7" s="34"/>
    </row>
    <row r="8" spans="2:9" ht="15" x14ac:dyDescent="0.2">
      <c r="B8" s="39" t="s">
        <v>303</v>
      </c>
      <c r="C8" s="40"/>
      <c r="D8" s="41"/>
      <c r="E8" s="41"/>
      <c r="F8" s="34"/>
    </row>
    <row r="9" spans="2:9" ht="15" customHeight="1" x14ac:dyDescent="0.2">
      <c r="C9" s="43"/>
      <c r="D9" s="44"/>
      <c r="E9" s="44"/>
      <c r="F9" s="34"/>
      <c r="I9" s="42" t="s">
        <v>439</v>
      </c>
    </row>
    <row r="10" spans="2:9" ht="15.75" x14ac:dyDescent="0.25">
      <c r="C10" s="46"/>
      <c r="D10" s="47"/>
      <c r="E10" s="47"/>
      <c r="F10" s="34"/>
      <c r="I10" s="76" t="s">
        <v>155</v>
      </c>
    </row>
    <row r="11" spans="2:9" ht="9" customHeight="1" thickBot="1" x14ac:dyDescent="0.25">
      <c r="B11" s="48"/>
      <c r="C11" s="49"/>
      <c r="D11" s="50"/>
      <c r="E11" s="50"/>
      <c r="F11" s="34"/>
    </row>
    <row r="12" spans="2:9" ht="13.5" customHeight="1" x14ac:dyDescent="0.25">
      <c r="B12" s="77" t="s">
        <v>156</v>
      </c>
      <c r="C12" s="40"/>
      <c r="D12" s="41"/>
      <c r="E12" s="41"/>
      <c r="F12" s="34"/>
    </row>
    <row r="13" spans="2:9" ht="15.75" x14ac:dyDescent="0.25">
      <c r="B13" s="51" t="s">
        <v>60</v>
      </c>
      <c r="C13" s="40"/>
      <c r="D13" s="54">
        <v>4.5999999999999996</v>
      </c>
      <c r="E13" s="41">
        <v>2</v>
      </c>
      <c r="F13" s="34"/>
    </row>
    <row r="14" spans="2:9" ht="15" x14ac:dyDescent="0.2">
      <c r="B14" s="39" t="s">
        <v>61</v>
      </c>
      <c r="C14" s="40"/>
      <c r="D14" s="54">
        <v>0.2</v>
      </c>
      <c r="E14" s="41"/>
      <c r="F14" s="34"/>
    </row>
    <row r="15" spans="2:9" ht="15" x14ac:dyDescent="0.2">
      <c r="B15" s="39" t="s">
        <v>62</v>
      </c>
      <c r="C15" s="206">
        <f>D15*D14*D13*E13</f>
        <v>0.36800000000000005</v>
      </c>
      <c r="D15" s="56">
        <v>0.2</v>
      </c>
      <c r="E15" s="41"/>
      <c r="F15" s="34"/>
    </row>
    <row r="16" spans="2:9" ht="15" x14ac:dyDescent="0.2">
      <c r="B16" s="39"/>
      <c r="C16" s="40" t="s">
        <v>1</v>
      </c>
      <c r="D16" s="41"/>
      <c r="E16" s="41"/>
      <c r="F16" s="34"/>
    </row>
    <row r="17" spans="2:9" ht="15.75" customHeight="1" x14ac:dyDescent="0.35">
      <c r="B17" s="207"/>
      <c r="C17" s="40"/>
      <c r="D17" s="41"/>
      <c r="E17" s="41"/>
      <c r="F17" s="34"/>
      <c r="I17" s="42" t="s">
        <v>157</v>
      </c>
    </row>
    <row r="18" spans="2:9" ht="15" x14ac:dyDescent="0.2">
      <c r="C18" s="40"/>
      <c r="D18" s="41"/>
      <c r="E18" s="41"/>
      <c r="F18" s="34"/>
      <c r="H18" s="202" t="s">
        <v>63</v>
      </c>
    </row>
    <row r="19" spans="2:9" ht="9" customHeight="1" thickBot="1" x14ac:dyDescent="0.25">
      <c r="B19" s="39"/>
      <c r="C19" s="40"/>
      <c r="D19" s="41"/>
      <c r="E19" s="41"/>
      <c r="F19" s="34"/>
    </row>
    <row r="20" spans="2:9" ht="13.5" customHeight="1" x14ac:dyDescent="0.25">
      <c r="B20" s="77" t="s">
        <v>158</v>
      </c>
      <c r="C20" s="36"/>
      <c r="D20" s="38"/>
      <c r="E20" s="38"/>
      <c r="F20" s="34"/>
    </row>
    <row r="21" spans="2:9" ht="15" x14ac:dyDescent="0.2">
      <c r="B21" s="39" t="s">
        <v>64</v>
      </c>
      <c r="C21" s="40"/>
      <c r="D21" s="41"/>
      <c r="E21" s="41"/>
      <c r="F21" s="34"/>
    </row>
    <row r="22" spans="2:9" ht="15" x14ac:dyDescent="0.2">
      <c r="B22" s="39" t="s">
        <v>434</v>
      </c>
      <c r="C22" s="40"/>
      <c r="D22" s="41">
        <v>15.2</v>
      </c>
      <c r="E22" s="41"/>
      <c r="F22" s="34"/>
    </row>
    <row r="23" spans="2:9" ht="15" x14ac:dyDescent="0.2">
      <c r="B23" s="39" t="s">
        <v>65</v>
      </c>
      <c r="C23" s="40"/>
      <c r="D23" s="41">
        <v>0.25</v>
      </c>
      <c r="E23" s="41"/>
      <c r="F23" s="34"/>
    </row>
    <row r="24" spans="2:9" ht="15" x14ac:dyDescent="0.2">
      <c r="B24" s="39"/>
      <c r="C24" s="43">
        <f>D24*D23*D22</f>
        <v>0.76</v>
      </c>
      <c r="D24" s="44">
        <v>0.2</v>
      </c>
      <c r="E24" s="41"/>
      <c r="F24" s="34"/>
    </row>
    <row r="25" spans="2:9" ht="15" x14ac:dyDescent="0.2">
      <c r="C25" s="40" t="s">
        <v>1</v>
      </c>
      <c r="D25" s="41"/>
      <c r="E25" s="41"/>
      <c r="F25" s="34"/>
      <c r="H25" s="39" t="s">
        <v>159</v>
      </c>
    </row>
    <row r="26" spans="2:9" ht="15.75" customHeight="1" x14ac:dyDescent="0.2">
      <c r="C26" s="40"/>
      <c r="D26" s="41"/>
      <c r="E26" s="41"/>
      <c r="F26" s="34"/>
      <c r="H26" s="42"/>
      <c r="I26" s="42" t="s">
        <v>160</v>
      </c>
    </row>
    <row r="27" spans="2:9" ht="15" x14ac:dyDescent="0.2">
      <c r="C27" s="40"/>
      <c r="D27" s="41"/>
      <c r="E27" s="41"/>
      <c r="F27" s="34"/>
      <c r="I27" s="203" t="s">
        <v>67</v>
      </c>
    </row>
    <row r="28" spans="2:9" ht="9.75" customHeight="1" thickBot="1" x14ac:dyDescent="0.25">
      <c r="B28" s="48"/>
      <c r="C28" s="49"/>
      <c r="D28" s="50"/>
      <c r="E28" s="50"/>
      <c r="F28" s="34"/>
    </row>
    <row r="29" spans="2:9" ht="15" customHeight="1" thickBot="1" x14ac:dyDescent="0.3">
      <c r="B29" s="78" t="s">
        <v>161</v>
      </c>
      <c r="C29" s="40"/>
      <c r="D29" s="41"/>
      <c r="E29" s="41"/>
      <c r="F29" s="34"/>
    </row>
    <row r="30" spans="2:9" ht="15.75" x14ac:dyDescent="0.25">
      <c r="B30" s="79" t="s">
        <v>68</v>
      </c>
      <c r="C30" s="36"/>
      <c r="D30" s="38"/>
      <c r="E30" s="38"/>
      <c r="F30" s="34"/>
    </row>
    <row r="31" spans="2:9" ht="15" x14ac:dyDescent="0.2">
      <c r="B31" s="39"/>
      <c r="C31" s="40"/>
      <c r="D31" s="41">
        <v>5</v>
      </c>
      <c r="E31" s="41"/>
      <c r="F31" s="34"/>
      <c r="H31" s="137" t="s">
        <v>159</v>
      </c>
    </row>
    <row r="32" spans="2:9" ht="15" x14ac:dyDescent="0.2">
      <c r="B32" s="39"/>
      <c r="C32" s="43">
        <v>15</v>
      </c>
      <c r="D32" s="44">
        <v>3</v>
      </c>
      <c r="E32" s="41"/>
      <c r="F32" s="34"/>
      <c r="H32" s="138" t="s">
        <v>69</v>
      </c>
    </row>
    <row r="33" spans="2:9" ht="15" x14ac:dyDescent="0.2">
      <c r="C33" s="40"/>
      <c r="D33" s="41"/>
      <c r="E33" s="41"/>
      <c r="F33" s="34"/>
      <c r="I33" s="203" t="s">
        <v>162</v>
      </c>
    </row>
    <row r="34" spans="2:9" ht="16.5" customHeight="1" x14ac:dyDescent="0.2">
      <c r="C34" s="40" t="s">
        <v>20</v>
      </c>
      <c r="D34" s="41"/>
      <c r="E34" s="41"/>
      <c r="F34" s="34"/>
    </row>
    <row r="35" spans="2:9" ht="15" x14ac:dyDescent="0.2">
      <c r="C35" s="40"/>
      <c r="D35" s="41"/>
      <c r="E35" s="41"/>
      <c r="F35" s="34"/>
    </row>
    <row r="36" spans="2:9" ht="11.25" customHeight="1" thickBot="1" x14ac:dyDescent="0.25">
      <c r="B36" s="48"/>
      <c r="C36" s="49"/>
      <c r="D36" s="50"/>
      <c r="E36" s="50"/>
      <c r="F36" s="34"/>
    </row>
    <row r="37" spans="2:9" ht="16.5" customHeight="1" x14ac:dyDescent="0.25">
      <c r="B37" s="77" t="s">
        <v>163</v>
      </c>
      <c r="C37" s="40"/>
      <c r="D37" s="41"/>
      <c r="E37" s="41"/>
      <c r="F37" s="34"/>
    </row>
    <row r="38" spans="2:9" ht="15.75" x14ac:dyDescent="0.25">
      <c r="B38" s="80" t="s">
        <v>70</v>
      </c>
      <c r="C38" s="40"/>
      <c r="D38" s="41"/>
      <c r="E38" s="41"/>
      <c r="F38" s="34"/>
    </row>
    <row r="39" spans="2:9" ht="15.75" x14ac:dyDescent="0.25">
      <c r="B39" s="39" t="s">
        <v>443</v>
      </c>
      <c r="C39" s="40"/>
      <c r="D39" s="41">
        <v>11.8</v>
      </c>
      <c r="E39" s="41"/>
      <c r="F39" s="34"/>
    </row>
    <row r="40" spans="2:9" ht="15" x14ac:dyDescent="0.2">
      <c r="B40" s="39" t="s">
        <v>71</v>
      </c>
      <c r="C40" s="55">
        <f>D40*D39</f>
        <v>26.314</v>
      </c>
      <c r="D40" s="44">
        <v>2.23</v>
      </c>
      <c r="E40" s="41"/>
      <c r="F40" s="34"/>
    </row>
    <row r="41" spans="2:9" ht="15" x14ac:dyDescent="0.2">
      <c r="B41" s="39"/>
      <c r="C41" s="40"/>
      <c r="D41" s="41"/>
      <c r="E41" s="41"/>
      <c r="F41" s="34"/>
    </row>
    <row r="42" spans="2:9" ht="15" x14ac:dyDescent="0.2">
      <c r="B42" s="39" t="s">
        <v>42</v>
      </c>
      <c r="C42" s="40"/>
      <c r="D42" s="41">
        <v>2.5</v>
      </c>
      <c r="E42" s="41">
        <v>-1</v>
      </c>
      <c r="F42" s="34"/>
    </row>
    <row r="43" spans="2:9" ht="15" x14ac:dyDescent="0.2">
      <c r="B43" s="39"/>
      <c r="C43" s="40">
        <v>-2.5</v>
      </c>
      <c r="D43" s="43">
        <v>1</v>
      </c>
      <c r="E43" s="41"/>
      <c r="F43" s="34"/>
    </row>
    <row r="44" spans="2:9" ht="15" x14ac:dyDescent="0.2">
      <c r="B44" s="39" t="s">
        <v>72</v>
      </c>
      <c r="C44" s="40"/>
      <c r="D44" s="41"/>
      <c r="E44" s="41"/>
      <c r="F44" s="34"/>
    </row>
    <row r="45" spans="2:9" ht="15" x14ac:dyDescent="0.2">
      <c r="B45" s="39"/>
      <c r="C45" s="40"/>
      <c r="D45" s="41">
        <v>0.8</v>
      </c>
      <c r="E45" s="41">
        <v>-1</v>
      </c>
      <c r="F45" s="34"/>
    </row>
    <row r="46" spans="2:9" ht="15" x14ac:dyDescent="0.2">
      <c r="B46" s="39"/>
      <c r="C46" s="81">
        <f>D46*D45*E45</f>
        <v>-1.6239999999999999</v>
      </c>
      <c r="D46" s="43">
        <v>2.0299999999999998</v>
      </c>
      <c r="E46" s="41"/>
      <c r="F46" s="34"/>
    </row>
    <row r="47" spans="2:9" ht="11.25" customHeight="1" x14ac:dyDescent="0.2">
      <c r="B47" s="39"/>
      <c r="C47" s="40"/>
      <c r="D47" s="41"/>
      <c r="E47" s="41"/>
      <c r="F47" s="34"/>
    </row>
    <row r="48" spans="2:9" ht="15" x14ac:dyDescent="0.2">
      <c r="B48" s="39"/>
      <c r="C48" s="40"/>
      <c r="D48" s="41">
        <v>1</v>
      </c>
      <c r="E48" s="41">
        <v>-1</v>
      </c>
      <c r="F48" s="34"/>
    </row>
    <row r="49" spans="2:9" ht="15" x14ac:dyDescent="0.2">
      <c r="B49" s="39"/>
      <c r="C49" s="43">
        <f>D49*D48*E48</f>
        <v>-2.0299999999999998</v>
      </c>
      <c r="D49" s="43">
        <v>2.0299999999999998</v>
      </c>
      <c r="E49" s="41"/>
      <c r="F49" s="34"/>
    </row>
    <row r="50" spans="2:9" ht="15" x14ac:dyDescent="0.2">
      <c r="B50" s="39" t="s">
        <v>302</v>
      </c>
      <c r="C50" s="46">
        <f>SUM(C40:C49)</f>
        <v>20.16</v>
      </c>
      <c r="D50" s="41"/>
      <c r="E50" s="41"/>
      <c r="F50" s="34"/>
    </row>
    <row r="51" spans="2:9" ht="15" x14ac:dyDescent="0.2">
      <c r="B51" s="39"/>
      <c r="C51" s="40"/>
      <c r="D51" s="41"/>
      <c r="E51" s="41"/>
      <c r="F51" s="34"/>
    </row>
    <row r="52" spans="2:9" ht="15.75" x14ac:dyDescent="0.25">
      <c r="B52" s="51" t="s">
        <v>73</v>
      </c>
      <c r="C52" s="40"/>
      <c r="D52" s="41"/>
      <c r="E52" s="41"/>
      <c r="F52" s="34"/>
    </row>
    <row r="53" spans="2:9" ht="15" x14ac:dyDescent="0.2">
      <c r="B53" s="39" t="s">
        <v>74</v>
      </c>
      <c r="C53" s="40"/>
      <c r="D53" s="41">
        <v>3.3</v>
      </c>
      <c r="E53" s="41"/>
      <c r="F53" s="34"/>
    </row>
    <row r="54" spans="2:9" ht="15" x14ac:dyDescent="0.2">
      <c r="B54" s="39" t="s">
        <v>75</v>
      </c>
      <c r="C54" s="40">
        <f>D54*D53</f>
        <v>8.58</v>
      </c>
      <c r="D54" s="43">
        <v>2.6</v>
      </c>
      <c r="E54" s="41"/>
      <c r="F54" s="34"/>
    </row>
    <row r="55" spans="2:9" ht="13.5" customHeight="1" x14ac:dyDescent="0.2">
      <c r="B55" s="39"/>
      <c r="C55" s="40"/>
      <c r="D55" s="41"/>
      <c r="E55" s="41"/>
      <c r="F55" s="34"/>
    </row>
    <row r="56" spans="2:9" ht="15" x14ac:dyDescent="0.2">
      <c r="B56" s="39" t="s">
        <v>76</v>
      </c>
      <c r="C56" s="40"/>
      <c r="D56" s="41">
        <v>1.2</v>
      </c>
      <c r="E56" s="41"/>
      <c r="F56" s="34"/>
    </row>
    <row r="57" spans="2:9" ht="15" x14ac:dyDescent="0.2">
      <c r="B57" s="39"/>
      <c r="C57" s="43">
        <f>D57*D56</f>
        <v>3.12</v>
      </c>
      <c r="D57" s="44">
        <v>2.6</v>
      </c>
      <c r="E57" s="41"/>
      <c r="F57" s="34"/>
    </row>
    <row r="58" spans="2:9" ht="15" x14ac:dyDescent="0.2">
      <c r="B58" s="150" t="s">
        <v>305</v>
      </c>
      <c r="C58" s="46">
        <f>SUM(C54:C57)</f>
        <v>11.7</v>
      </c>
      <c r="D58" s="41"/>
      <c r="E58" s="41"/>
      <c r="F58" s="34"/>
    </row>
    <row r="59" spans="2:9" ht="13.5" customHeight="1" x14ac:dyDescent="0.25">
      <c r="B59" s="39"/>
      <c r="C59" s="40"/>
      <c r="D59" s="41"/>
      <c r="E59" s="41"/>
      <c r="F59" s="34"/>
      <c r="H59" s="148" t="s">
        <v>164</v>
      </c>
    </row>
    <row r="60" spans="2:9" ht="15.75" x14ac:dyDescent="0.25">
      <c r="B60" s="51" t="s">
        <v>77</v>
      </c>
      <c r="C60" s="52">
        <f>C58+C50</f>
        <v>31.86</v>
      </c>
      <c r="D60" s="41"/>
      <c r="E60" s="41"/>
      <c r="F60" s="34"/>
      <c r="H60" s="138" t="s">
        <v>78</v>
      </c>
    </row>
    <row r="61" spans="2:9" ht="11.25" customHeight="1" x14ac:dyDescent="0.2">
      <c r="C61" s="40"/>
      <c r="D61" s="41"/>
      <c r="E61" s="41"/>
      <c r="F61" s="34"/>
      <c r="I61" s="203" t="s">
        <v>444</v>
      </c>
    </row>
    <row r="62" spans="2:9" ht="17.25" customHeight="1" x14ac:dyDescent="0.2">
      <c r="B62" s="110"/>
      <c r="C62" s="40"/>
      <c r="D62" s="41"/>
      <c r="E62" s="41"/>
      <c r="F62" s="34"/>
    </row>
    <row r="63" spans="2:9" ht="15" x14ac:dyDescent="0.2">
      <c r="C63" s="40"/>
      <c r="D63" s="41"/>
      <c r="E63" s="41"/>
      <c r="F63" s="34"/>
    </row>
    <row r="64" spans="2:9" ht="6" customHeight="1" thickBot="1" x14ac:dyDescent="0.25">
      <c r="B64" s="48"/>
      <c r="C64" s="49"/>
      <c r="D64" s="50"/>
      <c r="E64" s="50"/>
      <c r="F64" s="34"/>
    </row>
    <row r="65" spans="2:5" x14ac:dyDescent="0.2">
      <c r="B65" s="110"/>
      <c r="C65" s="110"/>
      <c r="D65" s="110"/>
      <c r="E65" s="110"/>
    </row>
    <row r="66" spans="2:5" x14ac:dyDescent="0.2">
      <c r="B66" s="110"/>
      <c r="C66" s="110"/>
      <c r="D66" s="110"/>
      <c r="E66" s="110"/>
    </row>
    <row r="67" spans="2:5" x14ac:dyDescent="0.2">
      <c r="B67" s="110"/>
      <c r="C67" s="110"/>
      <c r="D67" s="110"/>
      <c r="E67" s="110"/>
    </row>
    <row r="68" spans="2:5" x14ac:dyDescent="0.2">
      <c r="B68" s="110"/>
      <c r="C68" s="110"/>
      <c r="D68" s="110"/>
      <c r="E68" s="110"/>
    </row>
    <row r="69" spans="2:5" x14ac:dyDescent="0.2">
      <c r="B69" s="110"/>
      <c r="C69" s="110"/>
      <c r="D69" s="110"/>
      <c r="E69" s="110"/>
    </row>
    <row r="70" spans="2:5" x14ac:dyDescent="0.2">
      <c r="B70" s="110"/>
      <c r="C70" s="110"/>
      <c r="D70" s="110"/>
      <c r="E70" s="110"/>
    </row>
    <row r="71" spans="2:5" x14ac:dyDescent="0.2">
      <c r="B71" s="110"/>
      <c r="C71" s="110"/>
      <c r="D71" s="110"/>
      <c r="E71" s="110"/>
    </row>
    <row r="72" spans="2:5" x14ac:dyDescent="0.2">
      <c r="B72" s="110"/>
      <c r="C72" s="110"/>
      <c r="D72" s="110"/>
      <c r="E72" s="110"/>
    </row>
    <row r="73" spans="2:5" x14ac:dyDescent="0.2">
      <c r="B73" s="110"/>
      <c r="C73" s="110"/>
      <c r="D73" s="110"/>
      <c r="E73" s="110"/>
    </row>
    <row r="74" spans="2:5" x14ac:dyDescent="0.2">
      <c r="B74" s="110"/>
      <c r="C74" s="110"/>
      <c r="D74" s="110"/>
      <c r="E74" s="110"/>
    </row>
    <row r="75" spans="2:5" x14ac:dyDescent="0.2">
      <c r="B75" s="110"/>
      <c r="C75" s="110"/>
      <c r="D75" s="110"/>
      <c r="E75" s="110"/>
    </row>
    <row r="76" spans="2:5" x14ac:dyDescent="0.2">
      <c r="B76" s="110"/>
      <c r="C76" s="110"/>
      <c r="D76" s="110"/>
      <c r="E76" s="110"/>
    </row>
    <row r="77" spans="2:5" ht="128.25" x14ac:dyDescent="0.2">
      <c r="B77" s="149" t="s">
        <v>304</v>
      </c>
      <c r="C77" s="110"/>
      <c r="D77" s="110"/>
      <c r="E77" s="110"/>
    </row>
    <row r="78" spans="2:5" x14ac:dyDescent="0.2">
      <c r="B78" s="110"/>
      <c r="C78" s="110"/>
      <c r="D78" s="110"/>
      <c r="E78" s="110"/>
    </row>
    <row r="79" spans="2:5" x14ac:dyDescent="0.2">
      <c r="B79" s="110"/>
      <c r="C79" s="110"/>
      <c r="D79" s="110"/>
      <c r="E79" s="110"/>
    </row>
    <row r="80" spans="2:5" x14ac:dyDescent="0.2">
      <c r="B80" s="110"/>
      <c r="C80" s="110"/>
      <c r="D80" s="110"/>
      <c r="E80" s="110"/>
    </row>
    <row r="81" spans="2:5" x14ac:dyDescent="0.2">
      <c r="B81" s="110"/>
      <c r="C81" s="110"/>
      <c r="D81" s="110"/>
      <c r="E81" s="110"/>
    </row>
    <row r="82" spans="2:5" x14ac:dyDescent="0.2">
      <c r="B82" s="110"/>
      <c r="C82" s="110"/>
      <c r="D82" s="110"/>
      <c r="E82" s="110"/>
    </row>
    <row r="83" spans="2:5" x14ac:dyDescent="0.2">
      <c r="B83" s="110"/>
      <c r="C83" s="110"/>
      <c r="D83" s="110"/>
      <c r="E83" s="110"/>
    </row>
    <row r="84" spans="2:5" x14ac:dyDescent="0.2">
      <c r="B84" s="110"/>
      <c r="C84" s="110"/>
      <c r="D84" s="110"/>
      <c r="E84" s="110"/>
    </row>
    <row r="85" spans="2:5" x14ac:dyDescent="0.2">
      <c r="B85" s="110"/>
      <c r="C85" s="110"/>
      <c r="D85" s="110"/>
      <c r="E85" s="110"/>
    </row>
    <row r="86" spans="2:5" x14ac:dyDescent="0.2">
      <c r="B86" s="110"/>
      <c r="C86" s="110"/>
      <c r="D86" s="110"/>
      <c r="E86" s="110"/>
    </row>
    <row r="87" spans="2:5" x14ac:dyDescent="0.2">
      <c r="B87" s="110"/>
      <c r="C87" s="110"/>
      <c r="D87" s="110"/>
      <c r="E87" s="110"/>
    </row>
    <row r="88" spans="2:5" x14ac:dyDescent="0.2">
      <c r="B88" s="110"/>
      <c r="C88" s="110"/>
      <c r="D88" s="110"/>
      <c r="E88" s="110"/>
    </row>
    <row r="89" spans="2:5" x14ac:dyDescent="0.2">
      <c r="B89" s="110"/>
      <c r="C89" s="110"/>
      <c r="D89" s="110"/>
      <c r="E89" s="110"/>
    </row>
    <row r="90" spans="2:5" x14ac:dyDescent="0.2">
      <c r="B90" s="110"/>
      <c r="C90" s="110"/>
      <c r="D90" s="110"/>
      <c r="E90" s="110"/>
    </row>
    <row r="91" spans="2:5" x14ac:dyDescent="0.2">
      <c r="B91" s="110"/>
      <c r="C91" s="110"/>
      <c r="D91" s="110"/>
      <c r="E91" s="110"/>
    </row>
    <row r="92" spans="2:5" x14ac:dyDescent="0.2">
      <c r="B92" s="110"/>
      <c r="C92" s="110"/>
      <c r="D92" s="110"/>
      <c r="E92" s="110"/>
    </row>
    <row r="93" spans="2:5" x14ac:dyDescent="0.2">
      <c r="B93" s="110"/>
      <c r="C93" s="110"/>
      <c r="D93" s="110"/>
      <c r="E93" s="110"/>
    </row>
    <row r="94" spans="2:5" x14ac:dyDescent="0.2">
      <c r="B94" s="110"/>
      <c r="C94" s="110"/>
      <c r="D94" s="110"/>
      <c r="E94" s="110"/>
    </row>
    <row r="95" spans="2:5" x14ac:dyDescent="0.2">
      <c r="B95" s="110"/>
      <c r="C95" s="110"/>
      <c r="D95" s="110"/>
      <c r="E95" s="110"/>
    </row>
    <row r="96" spans="2:5" x14ac:dyDescent="0.2">
      <c r="B96" s="110"/>
      <c r="C96" s="110"/>
      <c r="D96" s="110"/>
      <c r="E96" s="110"/>
    </row>
    <row r="97" spans="2:5" x14ac:dyDescent="0.2">
      <c r="B97" s="110"/>
      <c r="C97" s="110"/>
      <c r="D97" s="110"/>
      <c r="E97" s="110"/>
    </row>
    <row r="98" spans="2:5" x14ac:dyDescent="0.2">
      <c r="B98" s="110"/>
      <c r="C98" s="110"/>
      <c r="D98" s="110"/>
      <c r="E98" s="110"/>
    </row>
    <row r="99" spans="2:5" x14ac:dyDescent="0.2">
      <c r="B99" s="110"/>
      <c r="C99" s="110"/>
      <c r="D99" s="110"/>
      <c r="E99" s="110"/>
    </row>
    <row r="100" spans="2:5" x14ac:dyDescent="0.2">
      <c r="B100" s="110"/>
      <c r="C100" s="110"/>
      <c r="D100" s="110"/>
      <c r="E100" s="110"/>
    </row>
    <row r="101" spans="2:5" x14ac:dyDescent="0.2">
      <c r="B101" s="110"/>
      <c r="C101" s="110"/>
      <c r="D101" s="110"/>
      <c r="E101" s="110"/>
    </row>
    <row r="102" spans="2:5" x14ac:dyDescent="0.2">
      <c r="B102" s="110"/>
      <c r="C102" s="110"/>
      <c r="D102" s="110"/>
      <c r="E102" s="110"/>
    </row>
    <row r="103" spans="2:5" x14ac:dyDescent="0.2">
      <c r="B103" s="110"/>
      <c r="C103" s="110"/>
      <c r="D103" s="110"/>
      <c r="E103" s="110"/>
    </row>
    <row r="104" spans="2:5" x14ac:dyDescent="0.2">
      <c r="B104" s="110"/>
      <c r="C104" s="110"/>
      <c r="D104" s="110"/>
      <c r="E104" s="110"/>
    </row>
    <row r="105" spans="2:5" ht="5.25" customHeight="1" x14ac:dyDescent="0.2">
      <c r="B105" s="110"/>
      <c r="C105" s="110"/>
      <c r="D105" s="110"/>
      <c r="E105" s="110"/>
    </row>
    <row r="106" spans="2:5" ht="18" x14ac:dyDescent="0.25">
      <c r="B106" s="84" t="s">
        <v>171</v>
      </c>
    </row>
    <row r="107" spans="2:5" x14ac:dyDescent="0.2">
      <c r="B107" t="s">
        <v>172</v>
      </c>
    </row>
    <row r="108" spans="2:5" ht="15" thickBot="1" x14ac:dyDescent="0.25">
      <c r="B108" s="31"/>
      <c r="E108" s="32" t="s">
        <v>173</v>
      </c>
    </row>
    <row r="109" spans="2:5" ht="15" x14ac:dyDescent="0.2">
      <c r="B109" s="35"/>
      <c r="C109" s="36"/>
      <c r="D109" s="38"/>
      <c r="E109" s="38"/>
    </row>
    <row r="110" spans="2:5" ht="15" x14ac:dyDescent="0.2">
      <c r="B110" s="39" t="s">
        <v>80</v>
      </c>
      <c r="C110" s="40"/>
      <c r="D110" s="54">
        <v>14</v>
      </c>
      <c r="E110" s="41"/>
    </row>
    <row r="111" spans="2:5" ht="15" x14ac:dyDescent="0.2">
      <c r="B111" s="39"/>
      <c r="C111" s="55">
        <f>D111*D110</f>
        <v>179.20000000000002</v>
      </c>
      <c r="D111" s="56">
        <v>12.8</v>
      </c>
      <c r="E111" s="41"/>
    </row>
    <row r="112" spans="2:5" ht="15" x14ac:dyDescent="0.2">
      <c r="B112" s="39" t="s">
        <v>159</v>
      </c>
      <c r="C112" s="81"/>
      <c r="D112" s="54"/>
      <c r="E112" s="41"/>
    </row>
    <row r="113" spans="2:5" ht="15" x14ac:dyDescent="0.2">
      <c r="B113" s="42" t="s">
        <v>81</v>
      </c>
      <c r="C113" s="40"/>
      <c r="D113" s="41"/>
      <c r="E113" s="41"/>
    </row>
    <row r="114" spans="2:5" ht="15" x14ac:dyDescent="0.2">
      <c r="B114" s="45" t="s">
        <v>82</v>
      </c>
      <c r="C114" s="40"/>
      <c r="D114" s="41"/>
      <c r="E114" s="41"/>
    </row>
    <row r="115" spans="2:5" ht="15.75" thickBot="1" x14ac:dyDescent="0.25">
      <c r="B115" s="48"/>
      <c r="C115" s="49"/>
      <c r="D115" s="50"/>
      <c r="E115" s="50"/>
    </row>
    <row r="116" spans="2:5" ht="15" x14ac:dyDescent="0.2">
      <c r="B116" s="39"/>
      <c r="C116" s="36"/>
      <c r="D116" s="38"/>
      <c r="E116" s="38"/>
    </row>
    <row r="117" spans="2:5" ht="15" x14ac:dyDescent="0.2">
      <c r="B117" s="39" t="s">
        <v>83</v>
      </c>
      <c r="C117" s="40"/>
      <c r="D117" s="41">
        <v>2.65</v>
      </c>
      <c r="E117" s="41">
        <v>4</v>
      </c>
    </row>
    <row r="118" spans="2:5" ht="15" x14ac:dyDescent="0.2">
      <c r="B118" s="39" t="s">
        <v>84</v>
      </c>
      <c r="C118" s="40"/>
      <c r="D118" s="41">
        <v>0.2</v>
      </c>
      <c r="E118" s="41"/>
    </row>
    <row r="119" spans="2:5" ht="15" x14ac:dyDescent="0.2">
      <c r="B119" s="39"/>
      <c r="C119" s="43">
        <f>D119*D118*D117*E117</f>
        <v>0.63600000000000001</v>
      </c>
      <c r="D119" s="44">
        <v>0.3</v>
      </c>
      <c r="E119" s="41"/>
    </row>
    <row r="120" spans="2:5" ht="15" x14ac:dyDescent="0.2">
      <c r="B120" s="39" t="s">
        <v>159</v>
      </c>
      <c r="C120" s="40" t="s">
        <v>1</v>
      </c>
      <c r="D120" s="41"/>
      <c r="E120" s="41"/>
    </row>
    <row r="121" spans="2:5" ht="15" x14ac:dyDescent="0.2">
      <c r="B121" s="42" t="s">
        <v>85</v>
      </c>
      <c r="C121" s="40"/>
      <c r="D121" s="41"/>
      <c r="E121" s="41"/>
    </row>
    <row r="122" spans="2:5" ht="15" x14ac:dyDescent="0.2">
      <c r="B122" s="45" t="s">
        <v>86</v>
      </c>
      <c r="C122" s="40"/>
      <c r="D122" s="41"/>
      <c r="E122" s="41"/>
    </row>
    <row r="123" spans="2:5" ht="15.75" thickBot="1" x14ac:dyDescent="0.25">
      <c r="B123" s="48"/>
      <c r="C123" s="49"/>
      <c r="D123" s="50"/>
      <c r="E123" s="50"/>
    </row>
    <row r="124" spans="2:5" ht="15" x14ac:dyDescent="0.2">
      <c r="B124" s="35"/>
      <c r="C124" s="36"/>
      <c r="D124" s="38"/>
      <c r="E124" s="38"/>
    </row>
    <row r="125" spans="2:5" ht="15" x14ac:dyDescent="0.2">
      <c r="B125" s="39" t="s">
        <v>87</v>
      </c>
      <c r="C125" s="40"/>
      <c r="D125" s="41">
        <v>2.85</v>
      </c>
      <c r="E125" s="41">
        <v>6</v>
      </c>
    </row>
    <row r="126" spans="2:5" ht="15" x14ac:dyDescent="0.2">
      <c r="B126" s="39" t="s">
        <v>88</v>
      </c>
      <c r="C126" s="40"/>
      <c r="D126" s="41">
        <v>0.2</v>
      </c>
      <c r="E126" s="41"/>
    </row>
    <row r="127" spans="2:5" ht="15" x14ac:dyDescent="0.2">
      <c r="B127" s="39"/>
      <c r="C127" s="43">
        <f>D127*D126*D125*E125</f>
        <v>1.3680000000000003</v>
      </c>
      <c r="D127" s="44">
        <v>0.4</v>
      </c>
      <c r="E127" s="41"/>
    </row>
    <row r="128" spans="2:5" ht="15" x14ac:dyDescent="0.2">
      <c r="B128" s="39" t="s">
        <v>159</v>
      </c>
      <c r="C128" s="40" t="s">
        <v>1</v>
      </c>
      <c r="D128" s="41"/>
      <c r="E128" s="41"/>
    </row>
    <row r="129" spans="2:5" ht="15" x14ac:dyDescent="0.2">
      <c r="B129" s="42" t="s">
        <v>66</v>
      </c>
      <c r="C129" s="40"/>
      <c r="D129" s="41"/>
      <c r="E129" s="41"/>
    </row>
    <row r="130" spans="2:5" ht="15" x14ac:dyDescent="0.2">
      <c r="B130" s="45" t="s">
        <v>89</v>
      </c>
      <c r="C130" s="40"/>
      <c r="D130" s="41"/>
      <c r="E130" s="41"/>
    </row>
    <row r="131" spans="2:5" ht="15.75" thickBot="1" x14ac:dyDescent="0.25">
      <c r="B131" s="48"/>
      <c r="C131" s="49"/>
      <c r="D131" s="50"/>
      <c r="E131" s="50"/>
    </row>
    <row r="132" spans="2:5" ht="15" x14ac:dyDescent="0.2">
      <c r="B132" s="35"/>
      <c r="C132" s="36"/>
      <c r="D132" s="38"/>
      <c r="E132" s="38"/>
    </row>
    <row r="133" spans="2:5" ht="15" x14ac:dyDescent="0.2">
      <c r="B133" s="39" t="s">
        <v>90</v>
      </c>
      <c r="C133" s="40"/>
      <c r="D133" s="41">
        <v>3.1</v>
      </c>
      <c r="E133" s="41">
        <v>2</v>
      </c>
    </row>
    <row r="134" spans="2:5" ht="15" x14ac:dyDescent="0.2">
      <c r="B134" s="39" t="s">
        <v>91</v>
      </c>
      <c r="C134" s="40"/>
      <c r="D134" s="41">
        <v>0.4</v>
      </c>
      <c r="E134" s="41"/>
    </row>
    <row r="135" spans="2:5" ht="15" x14ac:dyDescent="0.2">
      <c r="B135" s="39"/>
      <c r="C135" s="43">
        <f>D135*D134*D133*E133</f>
        <v>0.99200000000000021</v>
      </c>
      <c r="D135" s="44">
        <v>0.4</v>
      </c>
      <c r="E135" s="41"/>
    </row>
    <row r="136" spans="2:5" ht="15" x14ac:dyDescent="0.2">
      <c r="B136" s="39" t="s">
        <v>159</v>
      </c>
      <c r="C136" s="40" t="s">
        <v>1</v>
      </c>
      <c r="D136" s="41"/>
      <c r="E136" s="41"/>
    </row>
    <row r="137" spans="2:5" ht="15" x14ac:dyDescent="0.2">
      <c r="B137" s="42" t="s">
        <v>92</v>
      </c>
      <c r="C137" s="40"/>
      <c r="D137" s="41"/>
      <c r="E137" s="41"/>
    </row>
    <row r="138" spans="2:5" ht="15" x14ac:dyDescent="0.2">
      <c r="B138" s="45" t="s">
        <v>93</v>
      </c>
      <c r="C138" s="40"/>
      <c r="D138" s="41"/>
      <c r="E138" s="41"/>
    </row>
    <row r="139" spans="2:5" ht="15.75" thickBot="1" x14ac:dyDescent="0.25">
      <c r="B139" s="48"/>
      <c r="C139" s="49"/>
      <c r="D139" s="50"/>
      <c r="E139" s="50"/>
    </row>
    <row r="140" spans="2:5" ht="15" x14ac:dyDescent="0.2">
      <c r="B140" s="57"/>
      <c r="C140" s="36"/>
      <c r="D140" s="36"/>
      <c r="E140" s="38"/>
    </row>
    <row r="141" spans="2:5" ht="15" x14ac:dyDescent="0.2">
      <c r="B141" s="39" t="s">
        <v>94</v>
      </c>
      <c r="C141" s="40"/>
      <c r="D141" s="40"/>
      <c r="E141" s="41"/>
    </row>
    <row r="142" spans="2:5" ht="15" x14ac:dyDescent="0.2">
      <c r="B142" s="39"/>
      <c r="C142" s="40"/>
      <c r="D142" s="40">
        <v>52.8</v>
      </c>
      <c r="E142" s="41"/>
    </row>
    <row r="143" spans="2:5" x14ac:dyDescent="0.2">
      <c r="B143" s="14" t="s">
        <v>95</v>
      </c>
      <c r="C143" s="9">
        <f>D143*D142</f>
        <v>4.4880000000000004</v>
      </c>
      <c r="D143" s="9">
        <v>8.5000000000000006E-2</v>
      </c>
      <c r="E143" s="6"/>
    </row>
    <row r="144" spans="2:5" x14ac:dyDescent="0.2">
      <c r="B144" s="14" t="s">
        <v>96</v>
      </c>
      <c r="C144" s="59" t="s">
        <v>1</v>
      </c>
      <c r="D144" s="3"/>
      <c r="E144" s="6"/>
    </row>
    <row r="145" spans="2:5" x14ac:dyDescent="0.2">
      <c r="B145" s="14"/>
      <c r="C145" s="3"/>
      <c r="D145" s="3"/>
      <c r="E145" s="6"/>
    </row>
    <row r="146" spans="2:5" x14ac:dyDescent="0.2">
      <c r="B146" s="14" t="s">
        <v>97</v>
      </c>
      <c r="C146" s="3"/>
      <c r="D146" s="3"/>
      <c r="E146" s="6"/>
    </row>
    <row r="147" spans="2:5" ht="15" x14ac:dyDescent="0.2">
      <c r="B147" s="39" t="s">
        <v>159</v>
      </c>
      <c r="C147" s="3"/>
      <c r="D147" s="3"/>
      <c r="E147" s="6"/>
    </row>
    <row r="148" spans="2:5" ht="15" x14ac:dyDescent="0.2">
      <c r="B148" s="42" t="s">
        <v>98</v>
      </c>
      <c r="C148" s="3"/>
      <c r="D148" s="3"/>
      <c r="E148" s="6"/>
    </row>
    <row r="149" spans="2:5" ht="15" x14ac:dyDescent="0.2">
      <c r="B149" s="45" t="s">
        <v>99</v>
      </c>
      <c r="C149" s="3"/>
      <c r="D149" s="3"/>
      <c r="E149" s="6"/>
    </row>
    <row r="150" spans="2:5" ht="15" thickBot="1" x14ac:dyDescent="0.25">
      <c r="B150" s="58"/>
      <c r="C150" s="4"/>
      <c r="D150" s="4"/>
      <c r="E150" s="7"/>
    </row>
    <row r="151" spans="2:5" x14ac:dyDescent="0.2">
      <c r="B151" s="60"/>
      <c r="C151" s="2"/>
      <c r="D151" s="2"/>
      <c r="E151" s="5"/>
    </row>
    <row r="152" spans="2:5" x14ac:dyDescent="0.2">
      <c r="B152" s="14"/>
      <c r="C152" s="3"/>
      <c r="D152" s="3"/>
      <c r="E152" s="6"/>
    </row>
    <row r="153" spans="2:5" x14ac:dyDescent="0.2">
      <c r="B153" s="14"/>
      <c r="C153" s="3"/>
      <c r="D153" s="3"/>
      <c r="E153" s="6"/>
    </row>
    <row r="154" spans="2:5" x14ac:dyDescent="0.2">
      <c r="B154" s="14"/>
      <c r="C154" s="3"/>
      <c r="D154" s="3"/>
      <c r="E154" s="6"/>
    </row>
    <row r="155" spans="2:5" x14ac:dyDescent="0.2">
      <c r="B155" s="14" t="s">
        <v>100</v>
      </c>
      <c r="C155" s="3"/>
      <c r="D155" s="3"/>
      <c r="E155" s="6"/>
    </row>
    <row r="156" spans="2:5" x14ac:dyDescent="0.2">
      <c r="B156" s="14" t="s">
        <v>101</v>
      </c>
      <c r="C156" s="3"/>
      <c r="D156" s="8">
        <v>12.8</v>
      </c>
      <c r="E156" s="6">
        <v>2</v>
      </c>
    </row>
    <row r="157" spans="2:5" x14ac:dyDescent="0.2">
      <c r="B157" s="14" t="s">
        <v>102</v>
      </c>
      <c r="C157" s="3"/>
      <c r="D157" s="8">
        <v>0.25</v>
      </c>
      <c r="E157" s="6"/>
    </row>
    <row r="158" spans="2:5" ht="15" x14ac:dyDescent="0.2">
      <c r="B158" s="14"/>
      <c r="C158" s="43">
        <f>D158*D157*D156*E156</f>
        <v>1.2800000000000002</v>
      </c>
      <c r="D158" s="8">
        <v>0.2</v>
      </c>
      <c r="E158" s="6"/>
    </row>
    <row r="159" spans="2:5" ht="15" x14ac:dyDescent="0.2">
      <c r="B159" s="39" t="s">
        <v>159</v>
      </c>
      <c r="C159" s="3" t="s">
        <v>1</v>
      </c>
      <c r="D159" s="3"/>
      <c r="E159" s="6"/>
    </row>
    <row r="160" spans="2:5" ht="15" x14ac:dyDescent="0.2">
      <c r="B160" s="45" t="s">
        <v>106</v>
      </c>
      <c r="C160" s="3"/>
      <c r="D160" s="3"/>
      <c r="E160" s="6"/>
    </row>
    <row r="161" spans="2:5" ht="15" thickBot="1" x14ac:dyDescent="0.25">
      <c r="B161" s="58"/>
      <c r="C161" s="4"/>
      <c r="D161" s="4"/>
      <c r="E161" s="7"/>
    </row>
    <row r="162" spans="2:5" x14ac:dyDescent="0.2">
      <c r="B162" s="60"/>
      <c r="C162" s="2"/>
      <c r="D162" s="2"/>
      <c r="E162" s="6"/>
    </row>
    <row r="163" spans="2:5" x14ac:dyDescent="0.2">
      <c r="B163" s="14" t="s">
        <v>103</v>
      </c>
      <c r="C163" s="3"/>
      <c r="D163" s="3"/>
      <c r="E163" s="6"/>
    </row>
    <row r="164" spans="2:5" x14ac:dyDescent="0.2">
      <c r="B164" s="14" t="s">
        <v>104</v>
      </c>
      <c r="C164" s="3"/>
      <c r="D164" s="8">
        <v>13.6</v>
      </c>
      <c r="E164" s="6">
        <v>2</v>
      </c>
    </row>
    <row r="165" spans="2:5" x14ac:dyDescent="0.2">
      <c r="B165" s="14" t="s">
        <v>105</v>
      </c>
      <c r="C165" s="3"/>
      <c r="D165" s="8">
        <v>0.45</v>
      </c>
      <c r="E165" s="6"/>
    </row>
    <row r="166" spans="2:5" ht="15" x14ac:dyDescent="0.2">
      <c r="B166" s="14"/>
      <c r="C166" s="43">
        <f>D166*D165*D164*E164</f>
        <v>2.4480000000000004</v>
      </c>
      <c r="D166" s="19">
        <v>0.2</v>
      </c>
      <c r="E166" s="6"/>
    </row>
    <row r="167" spans="2:5" ht="15" x14ac:dyDescent="0.2">
      <c r="B167" s="39" t="s">
        <v>159</v>
      </c>
      <c r="C167" s="3" t="s">
        <v>1</v>
      </c>
      <c r="D167" s="3"/>
      <c r="E167" s="6"/>
    </row>
    <row r="168" spans="2:5" ht="15" x14ac:dyDescent="0.2">
      <c r="B168" s="42" t="s">
        <v>107</v>
      </c>
      <c r="C168" s="3"/>
      <c r="D168" s="3"/>
      <c r="E168" s="6"/>
    </row>
    <row r="169" spans="2:5" ht="15" x14ac:dyDescent="0.2">
      <c r="B169" s="45" t="s">
        <v>108</v>
      </c>
      <c r="C169" s="3"/>
      <c r="D169" s="3"/>
      <c r="E169" s="6"/>
    </row>
    <row r="170" spans="2:5" ht="15" thickBot="1" x14ac:dyDescent="0.25">
      <c r="B170" s="14"/>
      <c r="C170" s="3"/>
      <c r="D170" s="3"/>
      <c r="E170" s="6"/>
    </row>
    <row r="171" spans="2:5" x14ac:dyDescent="0.2">
      <c r="B171" s="60"/>
      <c r="C171" s="2"/>
      <c r="D171" s="2"/>
      <c r="E171" s="5"/>
    </row>
    <row r="172" spans="2:5" x14ac:dyDescent="0.2">
      <c r="B172" s="14" t="s">
        <v>109</v>
      </c>
      <c r="C172" s="3"/>
      <c r="D172" s="3">
        <v>2.1</v>
      </c>
      <c r="E172" s="6"/>
    </row>
    <row r="173" spans="2:5" x14ac:dyDescent="0.2">
      <c r="B173" s="14"/>
      <c r="C173" s="9">
        <v>4.2</v>
      </c>
      <c r="D173" s="9">
        <v>2</v>
      </c>
      <c r="E173" s="6"/>
    </row>
    <row r="174" spans="2:5" ht="15" x14ac:dyDescent="0.2">
      <c r="B174" s="39" t="s">
        <v>159</v>
      </c>
      <c r="C174" s="3" t="s">
        <v>20</v>
      </c>
      <c r="D174" s="3"/>
      <c r="E174" s="6"/>
    </row>
    <row r="175" spans="2:5" ht="15" x14ac:dyDescent="0.2">
      <c r="B175" s="42" t="s">
        <v>110</v>
      </c>
      <c r="C175" s="3"/>
      <c r="D175" s="3"/>
      <c r="E175" s="6"/>
    </row>
    <row r="176" spans="2:5" ht="15" x14ac:dyDescent="0.2">
      <c r="B176" s="45" t="s">
        <v>111</v>
      </c>
      <c r="C176" s="3"/>
      <c r="D176" s="3"/>
      <c r="E176" s="6"/>
    </row>
    <row r="177" spans="2:5" ht="15" thickBot="1" x14ac:dyDescent="0.25">
      <c r="B177" s="58"/>
      <c r="C177" s="4"/>
      <c r="D177" s="4"/>
      <c r="E177" s="7"/>
    </row>
    <row r="178" spans="2:5" x14ac:dyDescent="0.2">
      <c r="B178" s="60"/>
      <c r="C178" s="2"/>
      <c r="D178" s="2"/>
      <c r="E178" s="5"/>
    </row>
    <row r="179" spans="2:5" x14ac:dyDescent="0.2">
      <c r="B179" s="14" t="s">
        <v>112</v>
      </c>
      <c r="C179" s="3"/>
      <c r="D179" s="3"/>
      <c r="E179" s="6"/>
    </row>
    <row r="180" spans="2:5" x14ac:dyDescent="0.2">
      <c r="B180" s="14" t="s">
        <v>113</v>
      </c>
      <c r="C180" s="3"/>
      <c r="D180" s="3">
        <v>1.75</v>
      </c>
      <c r="E180" s="6"/>
    </row>
    <row r="181" spans="2:5" x14ac:dyDescent="0.2">
      <c r="B181" s="14" t="s">
        <v>114</v>
      </c>
      <c r="C181" s="19">
        <f>D181*D180</f>
        <v>1.8375000000000001</v>
      </c>
      <c r="D181" s="9">
        <v>1.05</v>
      </c>
      <c r="E181" s="6"/>
    </row>
    <row r="182" spans="2:5" ht="15" x14ac:dyDescent="0.2">
      <c r="B182" s="39" t="s">
        <v>159</v>
      </c>
      <c r="C182" s="3" t="s">
        <v>20</v>
      </c>
      <c r="D182" s="3"/>
      <c r="E182" s="6"/>
    </row>
    <row r="183" spans="2:5" ht="15" x14ac:dyDescent="0.2">
      <c r="B183" s="42" t="s">
        <v>115</v>
      </c>
      <c r="C183" s="3"/>
      <c r="D183" s="3"/>
      <c r="E183" s="6"/>
    </row>
    <row r="184" spans="2:5" ht="15" x14ac:dyDescent="0.2">
      <c r="B184" s="45" t="s">
        <v>116</v>
      </c>
      <c r="C184" s="3"/>
      <c r="D184" s="3"/>
      <c r="E184" s="6"/>
    </row>
    <row r="185" spans="2:5" ht="15" thickBot="1" x14ac:dyDescent="0.25">
      <c r="B185" s="58"/>
      <c r="C185" s="4"/>
      <c r="D185" s="4"/>
      <c r="E185" s="7"/>
    </row>
    <row r="186" spans="2:5" x14ac:dyDescent="0.2">
      <c r="B186" s="14"/>
      <c r="C186" s="3"/>
      <c r="D186" s="3"/>
      <c r="E186" s="6"/>
    </row>
    <row r="187" spans="2:5" x14ac:dyDescent="0.2">
      <c r="B187" s="14" t="s">
        <v>117</v>
      </c>
      <c r="C187" s="3"/>
      <c r="D187" s="3">
        <v>1.75</v>
      </c>
      <c r="E187" s="6"/>
    </row>
    <row r="188" spans="2:5" x14ac:dyDescent="0.2">
      <c r="B188" s="14" t="s">
        <v>113</v>
      </c>
      <c r="C188" s="3"/>
      <c r="D188" s="3">
        <v>0.2</v>
      </c>
      <c r="E188" s="6"/>
    </row>
    <row r="189" spans="2:5" ht="15" x14ac:dyDescent="0.2">
      <c r="B189" s="39" t="s">
        <v>159</v>
      </c>
      <c r="C189" s="3">
        <f>D189*D188*D187</f>
        <v>5.2499999999999998E-2</v>
      </c>
      <c r="D189" s="3">
        <v>0.15</v>
      </c>
      <c r="E189" s="6"/>
    </row>
    <row r="190" spans="2:5" ht="15" x14ac:dyDescent="0.2">
      <c r="B190" s="42" t="s">
        <v>118</v>
      </c>
      <c r="C190" s="3"/>
      <c r="D190" s="3"/>
      <c r="E190" s="6"/>
    </row>
    <row r="191" spans="2:5" ht="15" x14ac:dyDescent="0.2">
      <c r="B191" s="45" t="s">
        <v>119</v>
      </c>
      <c r="C191" s="3"/>
      <c r="D191" s="3"/>
      <c r="E191" s="6"/>
    </row>
    <row r="192" spans="2:5" ht="15" thickBot="1" x14ac:dyDescent="0.25">
      <c r="B192" s="58"/>
      <c r="C192" s="4"/>
      <c r="D192" s="4"/>
      <c r="E192" s="7"/>
    </row>
    <row r="193" spans="2:5" x14ac:dyDescent="0.2">
      <c r="B193" s="110"/>
      <c r="C193" s="110"/>
      <c r="D193" s="110"/>
      <c r="E193" s="110"/>
    </row>
    <row r="194" spans="2:5" x14ac:dyDescent="0.2">
      <c r="B194" s="110"/>
      <c r="C194" s="110"/>
      <c r="D194" s="110"/>
      <c r="E194" s="110"/>
    </row>
    <row r="195" spans="2:5" x14ac:dyDescent="0.2">
      <c r="B195" s="110"/>
      <c r="C195" s="110"/>
      <c r="D195" s="110"/>
      <c r="E195" s="110"/>
    </row>
    <row r="196" spans="2:5" x14ac:dyDescent="0.2">
      <c r="B196" s="110"/>
      <c r="C196" s="110"/>
      <c r="D196" s="110"/>
      <c r="E196" s="110"/>
    </row>
    <row r="197" spans="2:5" x14ac:dyDescent="0.2">
      <c r="B197" s="110"/>
      <c r="C197" s="110"/>
      <c r="D197" s="110"/>
      <c r="E197" s="110"/>
    </row>
    <row r="198" spans="2:5" x14ac:dyDescent="0.2">
      <c r="B198" s="110"/>
      <c r="C198" s="110"/>
      <c r="D198" s="110"/>
      <c r="E198" s="110"/>
    </row>
    <row r="199" spans="2:5" x14ac:dyDescent="0.2">
      <c r="B199" s="110"/>
      <c r="C199" s="110"/>
      <c r="D199" s="110"/>
      <c r="E199" s="110"/>
    </row>
    <row r="200" spans="2:5" x14ac:dyDescent="0.2">
      <c r="B200" s="110"/>
      <c r="C200" s="110"/>
      <c r="D200" s="110"/>
      <c r="E200" s="110"/>
    </row>
    <row r="201" spans="2:5" x14ac:dyDescent="0.2">
      <c r="B201" s="110"/>
      <c r="C201" s="110"/>
      <c r="D201" s="110"/>
      <c r="E201" s="110"/>
    </row>
    <row r="202" spans="2:5" x14ac:dyDescent="0.2">
      <c r="B202" s="110"/>
      <c r="C202" s="110"/>
      <c r="D202" s="110"/>
      <c r="E202" s="110"/>
    </row>
    <row r="203" spans="2:5" x14ac:dyDescent="0.2">
      <c r="B203" s="110"/>
      <c r="C203" s="110"/>
      <c r="D203" s="110"/>
      <c r="E203" s="110"/>
    </row>
    <row r="204" spans="2:5" x14ac:dyDescent="0.2">
      <c r="B204" s="110"/>
      <c r="C204" s="110"/>
      <c r="D204" s="110"/>
      <c r="E204" s="110"/>
    </row>
    <row r="205" spans="2:5" x14ac:dyDescent="0.2">
      <c r="B205" s="110"/>
      <c r="C205" s="110"/>
      <c r="D205" s="110"/>
      <c r="E205" s="110"/>
    </row>
    <row r="206" spans="2:5" x14ac:dyDescent="0.2">
      <c r="B206" s="110"/>
      <c r="C206" s="110"/>
      <c r="D206" s="110"/>
      <c r="E206" s="110"/>
    </row>
    <row r="207" spans="2:5" ht="20.25" x14ac:dyDescent="0.3">
      <c r="B207" s="85" t="s">
        <v>120</v>
      </c>
      <c r="C207" s="61"/>
      <c r="D207" s="61"/>
      <c r="E207" s="61"/>
    </row>
    <row r="208" spans="2:5" ht="16.5" x14ac:dyDescent="0.25">
      <c r="B208" s="61" t="s">
        <v>121</v>
      </c>
      <c r="C208" s="61"/>
      <c r="D208" s="61"/>
      <c r="E208" s="61"/>
    </row>
    <row r="209" spans="2:5" ht="16.5" x14ac:dyDescent="0.25">
      <c r="B209" s="61" t="s">
        <v>152</v>
      </c>
      <c r="C209" s="61"/>
      <c r="D209" s="61"/>
      <c r="E209" s="82"/>
    </row>
    <row r="210" spans="2:5" ht="17.25" thickBot="1" x14ac:dyDescent="0.3">
      <c r="B210" s="61"/>
      <c r="C210" s="61"/>
      <c r="D210" s="61"/>
      <c r="E210" s="32" t="s">
        <v>153</v>
      </c>
    </row>
    <row r="211" spans="2:5" ht="16.5" x14ac:dyDescent="0.25">
      <c r="B211" s="62"/>
      <c r="C211" s="68"/>
      <c r="D211" s="63"/>
      <c r="E211" s="68"/>
    </row>
    <row r="212" spans="2:5" ht="16.5" x14ac:dyDescent="0.25">
      <c r="B212" s="64" t="s">
        <v>122</v>
      </c>
      <c r="C212" s="69"/>
      <c r="D212" s="65">
        <v>13.2</v>
      </c>
      <c r="E212" s="69"/>
    </row>
    <row r="213" spans="2:5" ht="16.5" x14ac:dyDescent="0.25">
      <c r="B213" s="39" t="s">
        <v>165</v>
      </c>
      <c r="C213" s="71">
        <v>158.4</v>
      </c>
      <c r="D213" s="72">
        <v>12</v>
      </c>
      <c r="E213" s="69"/>
    </row>
    <row r="214" spans="2:5" ht="16.5" x14ac:dyDescent="0.25">
      <c r="B214" s="42" t="s">
        <v>123</v>
      </c>
      <c r="C214" s="69"/>
      <c r="D214" s="65"/>
      <c r="E214" s="69"/>
    </row>
    <row r="215" spans="2:5" ht="16.5" x14ac:dyDescent="0.25">
      <c r="B215" s="45" t="s">
        <v>124</v>
      </c>
      <c r="C215" s="69"/>
      <c r="D215" s="65"/>
      <c r="E215" s="69"/>
    </row>
    <row r="216" spans="2:5" ht="17.25" thickBot="1" x14ac:dyDescent="0.3">
      <c r="B216" s="64"/>
      <c r="C216" s="69"/>
      <c r="D216" s="65"/>
      <c r="E216" s="69"/>
    </row>
    <row r="217" spans="2:5" ht="16.5" x14ac:dyDescent="0.25">
      <c r="B217" s="62"/>
      <c r="C217" s="68"/>
      <c r="D217" s="63"/>
      <c r="E217" s="68"/>
    </row>
    <row r="218" spans="2:5" ht="16.5" x14ac:dyDescent="0.25">
      <c r="B218" s="64" t="s">
        <v>83</v>
      </c>
      <c r="C218" s="69"/>
      <c r="D218" s="65">
        <v>2.35</v>
      </c>
      <c r="E218" s="69">
        <v>4</v>
      </c>
    </row>
    <row r="219" spans="2:5" ht="16.5" x14ac:dyDescent="0.25">
      <c r="B219" s="64" t="s">
        <v>125</v>
      </c>
      <c r="C219" s="69"/>
      <c r="D219" s="65">
        <v>0.2</v>
      </c>
      <c r="E219" s="69"/>
    </row>
    <row r="220" spans="2:5" ht="16.5" x14ac:dyDescent="0.25">
      <c r="B220" s="73" t="s">
        <v>1</v>
      </c>
      <c r="C220" s="71">
        <f>D220*D219*D218*E218</f>
        <v>0.56399999999999995</v>
      </c>
      <c r="D220" s="72">
        <v>0.3</v>
      </c>
      <c r="E220" s="69"/>
    </row>
    <row r="221" spans="2:5" ht="16.5" x14ac:dyDescent="0.25">
      <c r="B221" s="64" t="s">
        <v>166</v>
      </c>
      <c r="C221" s="69"/>
      <c r="D221" s="65"/>
      <c r="E221" s="69"/>
    </row>
    <row r="222" spans="2:5" ht="16.5" x14ac:dyDescent="0.25">
      <c r="B222" s="42" t="s">
        <v>85</v>
      </c>
      <c r="C222" s="69"/>
      <c r="D222" s="65"/>
      <c r="E222" s="69"/>
    </row>
    <row r="223" spans="2:5" ht="17.25" thickBot="1" x14ac:dyDescent="0.3">
      <c r="B223" s="74" t="s">
        <v>126</v>
      </c>
      <c r="C223" s="70"/>
      <c r="D223" s="67"/>
      <c r="E223" s="70"/>
    </row>
    <row r="224" spans="2:5" ht="16.5" x14ac:dyDescent="0.25">
      <c r="B224" s="62"/>
      <c r="C224" s="68"/>
      <c r="D224" s="63"/>
      <c r="E224" s="68"/>
    </row>
    <row r="225" spans="2:5" ht="16.5" x14ac:dyDescent="0.25">
      <c r="B225" s="64" t="s">
        <v>87</v>
      </c>
      <c r="C225" s="69"/>
      <c r="D225" s="65">
        <v>2.5499999999999998</v>
      </c>
      <c r="E225" s="69">
        <v>6</v>
      </c>
    </row>
    <row r="226" spans="2:5" ht="16.5" x14ac:dyDescent="0.25">
      <c r="B226" s="64" t="s">
        <v>127</v>
      </c>
      <c r="C226" s="69"/>
      <c r="D226" s="65">
        <v>0.2</v>
      </c>
      <c r="E226" s="69"/>
    </row>
    <row r="227" spans="2:5" ht="16.5" x14ac:dyDescent="0.25">
      <c r="B227" s="73" t="s">
        <v>1</v>
      </c>
      <c r="C227" s="71">
        <f>D227*D226*D225*E225</f>
        <v>1.2240000000000002</v>
      </c>
      <c r="D227" s="72">
        <v>0.4</v>
      </c>
      <c r="E227" s="69"/>
    </row>
    <row r="228" spans="2:5" ht="16.5" x14ac:dyDescent="0.25">
      <c r="B228" s="64" t="s">
        <v>166</v>
      </c>
      <c r="C228" s="69"/>
      <c r="D228" s="65"/>
      <c r="E228" s="69"/>
    </row>
    <row r="229" spans="2:5" ht="16.5" x14ac:dyDescent="0.25">
      <c r="B229" s="42" t="s">
        <v>66</v>
      </c>
      <c r="C229" s="69"/>
      <c r="D229" s="65"/>
      <c r="E229" s="69"/>
    </row>
    <row r="230" spans="2:5" ht="16.5" x14ac:dyDescent="0.25">
      <c r="B230" s="45" t="s">
        <v>128</v>
      </c>
      <c r="C230" s="69"/>
      <c r="D230" s="65"/>
      <c r="E230" s="69"/>
    </row>
    <row r="231" spans="2:5" ht="17.25" thickBot="1" x14ac:dyDescent="0.3">
      <c r="B231" s="66"/>
      <c r="C231" s="70"/>
      <c r="D231" s="67"/>
      <c r="E231" s="70"/>
    </row>
    <row r="232" spans="2:5" ht="16.5" x14ac:dyDescent="0.25">
      <c r="B232" s="62"/>
      <c r="C232" s="68"/>
      <c r="D232" s="63"/>
      <c r="E232" s="68"/>
    </row>
    <row r="233" spans="2:5" ht="16.5" x14ac:dyDescent="0.25">
      <c r="B233" s="64" t="s">
        <v>90</v>
      </c>
      <c r="C233" s="69"/>
      <c r="D233" s="65">
        <v>2.5499999999999998</v>
      </c>
      <c r="E233" s="69">
        <v>2</v>
      </c>
    </row>
    <row r="234" spans="2:5" ht="16.5" x14ac:dyDescent="0.25">
      <c r="B234" s="64" t="s">
        <v>127</v>
      </c>
      <c r="C234" s="69"/>
      <c r="D234" s="65">
        <v>0.4</v>
      </c>
      <c r="E234" s="69"/>
    </row>
    <row r="235" spans="2:5" ht="16.5" x14ac:dyDescent="0.25">
      <c r="B235" s="73" t="s">
        <v>1</v>
      </c>
      <c r="C235" s="71">
        <f>D235*D234*D233*E233</f>
        <v>0.81600000000000006</v>
      </c>
      <c r="D235" s="72">
        <v>0.4</v>
      </c>
      <c r="E235" s="69"/>
    </row>
    <row r="236" spans="2:5" ht="16.5" x14ac:dyDescent="0.25">
      <c r="B236" s="64" t="s">
        <v>166</v>
      </c>
      <c r="C236" s="69"/>
      <c r="D236" s="65"/>
      <c r="E236" s="69"/>
    </row>
    <row r="237" spans="2:5" ht="16.5" x14ac:dyDescent="0.25">
      <c r="B237" s="42" t="s">
        <v>92</v>
      </c>
      <c r="C237" s="69"/>
      <c r="D237" s="65"/>
      <c r="E237" s="69"/>
    </row>
    <row r="238" spans="2:5" ht="16.5" x14ac:dyDescent="0.25">
      <c r="B238" s="45" t="s">
        <v>129</v>
      </c>
      <c r="C238" s="69"/>
      <c r="D238" s="65"/>
      <c r="E238" s="69"/>
    </row>
    <row r="239" spans="2:5" ht="17.25" thickBot="1" x14ac:dyDescent="0.3">
      <c r="B239" s="66"/>
      <c r="C239" s="70"/>
      <c r="D239" s="67"/>
      <c r="E239" s="70"/>
    </row>
    <row r="240" spans="2:5" ht="17.25" thickBot="1" x14ac:dyDescent="0.3">
      <c r="B240" s="64"/>
      <c r="C240" s="69"/>
      <c r="D240" s="65"/>
      <c r="E240" s="69"/>
    </row>
    <row r="241" spans="2:5" ht="16.5" x14ac:dyDescent="0.25">
      <c r="B241" s="57"/>
      <c r="C241" s="36"/>
      <c r="D241" s="36"/>
      <c r="E241" s="69"/>
    </row>
    <row r="242" spans="2:5" ht="16.5" x14ac:dyDescent="0.25">
      <c r="B242" s="39" t="s">
        <v>94</v>
      </c>
      <c r="C242" s="40"/>
      <c r="D242" s="40"/>
      <c r="E242" s="69"/>
    </row>
    <row r="243" spans="2:5" ht="16.5" x14ac:dyDescent="0.25">
      <c r="B243" s="39"/>
      <c r="C243" s="40"/>
      <c r="D243" s="40">
        <v>49.6</v>
      </c>
      <c r="E243" s="69"/>
    </row>
    <row r="244" spans="2:5" ht="16.5" x14ac:dyDescent="0.25">
      <c r="B244" s="14" t="s">
        <v>95</v>
      </c>
      <c r="C244" s="9">
        <f>D244*D243</f>
        <v>4.2160000000000002</v>
      </c>
      <c r="D244" s="9">
        <v>8.5000000000000006E-2</v>
      </c>
      <c r="E244" s="69"/>
    </row>
    <row r="245" spans="2:5" ht="16.5" x14ac:dyDescent="0.25">
      <c r="B245" s="14" t="s">
        <v>96</v>
      </c>
      <c r="C245" s="59" t="s">
        <v>1</v>
      </c>
      <c r="D245" s="3"/>
      <c r="E245" s="69"/>
    </row>
    <row r="246" spans="2:5" ht="16.5" x14ac:dyDescent="0.25">
      <c r="B246" s="14"/>
      <c r="C246" s="3"/>
      <c r="D246" s="3"/>
      <c r="E246" s="69"/>
    </row>
    <row r="247" spans="2:5" ht="16.5" x14ac:dyDescent="0.25">
      <c r="B247" s="14" t="s">
        <v>130</v>
      </c>
      <c r="C247" s="3"/>
      <c r="D247" s="3"/>
      <c r="E247" s="69"/>
    </row>
    <row r="248" spans="2:5" ht="16.5" x14ac:dyDescent="0.25">
      <c r="B248" s="14" t="s">
        <v>166</v>
      </c>
      <c r="C248" s="3"/>
      <c r="D248" s="3"/>
      <c r="E248" s="69"/>
    </row>
    <row r="249" spans="2:5" ht="16.5" x14ac:dyDescent="0.25">
      <c r="B249" s="42" t="s">
        <v>98</v>
      </c>
      <c r="C249" s="3"/>
      <c r="D249" s="3"/>
      <c r="E249" s="69"/>
    </row>
    <row r="250" spans="2:5" ht="16.5" x14ac:dyDescent="0.25">
      <c r="B250" s="45" t="s">
        <v>131</v>
      </c>
      <c r="C250" s="3"/>
      <c r="D250" s="3"/>
      <c r="E250" s="69"/>
    </row>
    <row r="251" spans="2:5" ht="17.25" thickBot="1" x14ac:dyDescent="0.3">
      <c r="B251" s="58"/>
      <c r="C251" s="4"/>
      <c r="D251" s="4"/>
      <c r="E251" s="69"/>
    </row>
    <row r="252" spans="2:5" ht="16.5" x14ac:dyDescent="0.25">
      <c r="B252" s="62"/>
      <c r="C252" s="68"/>
      <c r="D252" s="63"/>
      <c r="E252" s="68"/>
    </row>
    <row r="253" spans="2:5" ht="16.5" x14ac:dyDescent="0.25">
      <c r="B253" s="64" t="s">
        <v>133</v>
      </c>
      <c r="C253" s="69"/>
      <c r="D253" s="65">
        <v>12</v>
      </c>
      <c r="E253" s="69">
        <v>2</v>
      </c>
    </row>
    <row r="254" spans="2:5" ht="16.5" x14ac:dyDescent="0.25">
      <c r="B254" s="64" t="s">
        <v>132</v>
      </c>
      <c r="C254" s="69"/>
      <c r="D254" s="65">
        <v>0.34</v>
      </c>
      <c r="E254" s="69"/>
    </row>
    <row r="255" spans="2:5" ht="16.5" x14ac:dyDescent="0.25">
      <c r="B255" s="73" t="s">
        <v>1</v>
      </c>
      <c r="C255" s="71">
        <f>D255*D254*D253*E253</f>
        <v>1.6320000000000001</v>
      </c>
      <c r="D255" s="72">
        <v>0.2</v>
      </c>
      <c r="E255" s="69"/>
    </row>
    <row r="256" spans="2:5" ht="16.5" x14ac:dyDescent="0.25">
      <c r="B256" s="64" t="s">
        <v>166</v>
      </c>
      <c r="C256" s="69"/>
      <c r="D256" s="65"/>
      <c r="E256" s="69"/>
    </row>
    <row r="257" spans="2:5" ht="16.5" x14ac:dyDescent="0.25">
      <c r="B257" s="42" t="s">
        <v>134</v>
      </c>
      <c r="C257" s="69"/>
      <c r="D257" s="65"/>
      <c r="E257" s="69"/>
    </row>
    <row r="258" spans="2:5" ht="16.5" x14ac:dyDescent="0.25">
      <c r="B258" s="45" t="s">
        <v>135</v>
      </c>
      <c r="C258" s="69"/>
      <c r="D258" s="65"/>
      <c r="E258" s="69"/>
    </row>
    <row r="259" spans="2:5" ht="17.25" thickBot="1" x14ac:dyDescent="0.3">
      <c r="B259" s="66"/>
      <c r="C259" s="70"/>
      <c r="D259" s="67"/>
      <c r="E259" s="70"/>
    </row>
    <row r="260" spans="2:5" ht="16.5" x14ac:dyDescent="0.25">
      <c r="B260" s="62"/>
      <c r="C260" s="68"/>
      <c r="D260" s="63"/>
      <c r="E260" s="68"/>
    </row>
    <row r="261" spans="2:5" ht="16.5" x14ac:dyDescent="0.25">
      <c r="B261" s="64" t="s">
        <v>136</v>
      </c>
      <c r="C261" s="69"/>
      <c r="D261" s="65">
        <v>12.8</v>
      </c>
      <c r="E261" s="69">
        <v>2</v>
      </c>
    </row>
    <row r="262" spans="2:5" ht="16.5" x14ac:dyDescent="0.25">
      <c r="B262" s="64" t="s">
        <v>138</v>
      </c>
      <c r="C262" s="69"/>
      <c r="D262" s="65">
        <v>0.54</v>
      </c>
      <c r="E262" s="69"/>
    </row>
    <row r="263" spans="2:5" ht="16.5" x14ac:dyDescent="0.25">
      <c r="B263" s="73" t="s">
        <v>1</v>
      </c>
      <c r="C263" s="71">
        <f>D263*D262*D261*E261</f>
        <v>2.7648000000000006</v>
      </c>
      <c r="D263" s="72">
        <v>0.2</v>
      </c>
      <c r="E263" s="69"/>
    </row>
    <row r="264" spans="2:5" ht="16.5" x14ac:dyDescent="0.25">
      <c r="B264" s="64" t="s">
        <v>166</v>
      </c>
      <c r="C264" s="69"/>
      <c r="D264" s="65"/>
      <c r="E264" s="69"/>
    </row>
    <row r="265" spans="2:5" ht="16.5" x14ac:dyDescent="0.25">
      <c r="B265" s="42" t="s">
        <v>107</v>
      </c>
      <c r="C265" s="69"/>
      <c r="D265" s="65"/>
      <c r="E265" s="69"/>
    </row>
    <row r="266" spans="2:5" ht="16.5" x14ac:dyDescent="0.25">
      <c r="B266" s="45" t="s">
        <v>139</v>
      </c>
      <c r="C266" s="69"/>
      <c r="D266" s="65"/>
      <c r="E266" s="69"/>
    </row>
    <row r="267" spans="2:5" ht="17.25" thickBot="1" x14ac:dyDescent="0.3">
      <c r="B267" s="66"/>
      <c r="C267" s="70"/>
      <c r="D267" s="67"/>
      <c r="E267" s="70"/>
    </row>
    <row r="268" spans="2:5" ht="16.5" x14ac:dyDescent="0.25">
      <c r="B268" s="62"/>
      <c r="C268" s="68"/>
      <c r="D268" s="63"/>
      <c r="E268" s="68"/>
    </row>
    <row r="269" spans="2:5" ht="16.5" x14ac:dyDescent="0.25">
      <c r="B269" s="64" t="s">
        <v>140</v>
      </c>
      <c r="C269" s="69"/>
      <c r="D269" s="65">
        <v>12.8</v>
      </c>
      <c r="E269" s="69"/>
    </row>
    <row r="270" spans="2:5" ht="16.5" x14ac:dyDescent="0.25">
      <c r="B270" s="64" t="s">
        <v>137</v>
      </c>
      <c r="C270" s="69"/>
      <c r="D270" s="65">
        <v>0.34</v>
      </c>
      <c r="E270" s="69"/>
    </row>
    <row r="271" spans="2:5" ht="16.5" x14ac:dyDescent="0.25">
      <c r="B271" s="73" t="s">
        <v>1</v>
      </c>
      <c r="C271" s="71">
        <f>D271*D270*D269</f>
        <v>1.7408000000000001</v>
      </c>
      <c r="D271" s="72">
        <v>0.4</v>
      </c>
      <c r="E271" s="69"/>
    </row>
    <row r="272" spans="2:5" ht="16.5" x14ac:dyDescent="0.25">
      <c r="B272" s="64" t="s">
        <v>166</v>
      </c>
      <c r="C272" s="69"/>
      <c r="D272" s="65"/>
      <c r="E272" s="69"/>
    </row>
    <row r="273" spans="2:5" ht="16.5" x14ac:dyDescent="0.25">
      <c r="B273" s="42" t="s">
        <v>141</v>
      </c>
      <c r="C273" s="69"/>
      <c r="D273" s="65"/>
      <c r="E273" s="69"/>
    </row>
    <row r="274" spans="2:5" ht="16.5" x14ac:dyDescent="0.25">
      <c r="B274" s="45" t="s">
        <v>142</v>
      </c>
      <c r="C274" s="69"/>
      <c r="D274" s="65"/>
      <c r="E274" s="69"/>
    </row>
    <row r="275" spans="2:5" ht="17.25" thickBot="1" x14ac:dyDescent="0.3">
      <c r="B275" s="66"/>
      <c r="C275" s="70"/>
      <c r="D275" s="67"/>
      <c r="E275" s="70"/>
    </row>
    <row r="276" spans="2:5" ht="16.5" x14ac:dyDescent="0.25">
      <c r="B276" s="62"/>
      <c r="C276" s="68"/>
      <c r="D276" s="63"/>
      <c r="E276" s="68"/>
    </row>
    <row r="277" spans="2:5" ht="16.5" x14ac:dyDescent="0.25">
      <c r="B277" s="64" t="s">
        <v>143</v>
      </c>
      <c r="C277" s="69"/>
      <c r="D277" s="65"/>
      <c r="E277" s="69"/>
    </row>
    <row r="278" spans="2:5" ht="16.5" x14ac:dyDescent="0.25">
      <c r="B278" s="64" t="s">
        <v>145</v>
      </c>
      <c r="C278" s="69"/>
      <c r="D278" s="65">
        <v>2</v>
      </c>
      <c r="E278" s="69"/>
    </row>
    <row r="279" spans="2:5" ht="16.5" x14ac:dyDescent="0.25">
      <c r="B279" s="64" t="s">
        <v>144</v>
      </c>
      <c r="C279" s="69">
        <f>D279*D278</f>
        <v>2.4</v>
      </c>
      <c r="D279" s="71">
        <v>1.2</v>
      </c>
      <c r="E279" s="69"/>
    </row>
    <row r="280" spans="2:5" ht="16.5" x14ac:dyDescent="0.25">
      <c r="B280" s="64"/>
      <c r="C280" s="69"/>
      <c r="D280" s="65"/>
      <c r="E280" s="69"/>
    </row>
    <row r="281" spans="2:5" ht="16.5" x14ac:dyDescent="0.25">
      <c r="B281" s="64" t="s">
        <v>146</v>
      </c>
      <c r="C281" s="69"/>
      <c r="D281" s="65">
        <v>0.2</v>
      </c>
      <c r="E281" s="69">
        <v>-1</v>
      </c>
    </row>
    <row r="282" spans="2:5" ht="16.5" x14ac:dyDescent="0.25">
      <c r="B282" s="64"/>
      <c r="C282" s="71">
        <f>D282*D281*E281</f>
        <v>-4.0000000000000008E-2</v>
      </c>
      <c r="D282" s="72">
        <v>0.2</v>
      </c>
      <c r="E282" s="69"/>
    </row>
    <row r="283" spans="2:5" ht="16.5" x14ac:dyDescent="0.25">
      <c r="B283" s="73" t="s">
        <v>167</v>
      </c>
      <c r="C283" s="69">
        <f>SUM(C279:C282)</f>
        <v>2.36</v>
      </c>
      <c r="D283" s="65"/>
      <c r="E283" s="69"/>
    </row>
    <row r="284" spans="2:5" ht="16.5" x14ac:dyDescent="0.25">
      <c r="B284" s="42" t="s">
        <v>148</v>
      </c>
      <c r="C284" s="69"/>
      <c r="D284" s="65"/>
      <c r="E284" s="69"/>
    </row>
    <row r="285" spans="2:5" ht="16.5" x14ac:dyDescent="0.25">
      <c r="B285" s="45" t="s">
        <v>149</v>
      </c>
      <c r="C285" s="69"/>
      <c r="D285" s="65"/>
      <c r="E285" s="69"/>
    </row>
    <row r="286" spans="2:5" ht="17.25" thickBot="1" x14ac:dyDescent="0.3">
      <c r="B286" s="66"/>
      <c r="C286" s="70"/>
      <c r="D286" s="67"/>
      <c r="E286" s="70"/>
    </row>
    <row r="287" spans="2:5" ht="16.5" x14ac:dyDescent="0.25">
      <c r="B287" s="62"/>
      <c r="C287" s="68"/>
      <c r="D287" s="63"/>
      <c r="E287" s="68"/>
    </row>
    <row r="288" spans="2:5" ht="16.5" x14ac:dyDescent="0.25">
      <c r="B288" s="64" t="s">
        <v>147</v>
      </c>
      <c r="C288" s="71">
        <v>36</v>
      </c>
      <c r="D288" s="72">
        <v>2</v>
      </c>
      <c r="E288" s="69">
        <v>18</v>
      </c>
    </row>
    <row r="289" spans="2:5" ht="16.5" x14ac:dyDescent="0.25">
      <c r="B289" s="64" t="s">
        <v>166</v>
      </c>
      <c r="C289" s="69"/>
      <c r="D289" s="65"/>
      <c r="E289" s="69"/>
    </row>
    <row r="290" spans="2:5" ht="16.5" x14ac:dyDescent="0.25">
      <c r="B290" s="42" t="s">
        <v>150</v>
      </c>
      <c r="C290" s="69"/>
      <c r="D290" s="65"/>
      <c r="E290" s="69"/>
    </row>
    <row r="291" spans="2:5" ht="16.5" x14ac:dyDescent="0.25">
      <c r="B291" s="45" t="s">
        <v>151</v>
      </c>
      <c r="C291" s="69"/>
      <c r="D291" s="65"/>
      <c r="E291" s="69"/>
    </row>
    <row r="292" spans="2:5" ht="17.25" thickBot="1" x14ac:dyDescent="0.3">
      <c r="B292" s="66"/>
      <c r="C292" s="70"/>
      <c r="D292" s="67"/>
      <c r="E292" s="70"/>
    </row>
    <row r="293" spans="2:5" x14ac:dyDescent="0.2">
      <c r="B293" s="110"/>
      <c r="C293" s="110"/>
      <c r="D293" s="110"/>
      <c r="E293" s="110"/>
    </row>
    <row r="294" spans="2:5" x14ac:dyDescent="0.2">
      <c r="B294" s="110"/>
      <c r="C294" s="110"/>
      <c r="D294" s="110"/>
      <c r="E294" s="110"/>
    </row>
    <row r="295" spans="2:5" x14ac:dyDescent="0.2">
      <c r="B295" s="110"/>
      <c r="C295" s="110"/>
      <c r="D295" s="110"/>
      <c r="E295" s="110"/>
    </row>
    <row r="296" spans="2:5" x14ac:dyDescent="0.2">
      <c r="B296" s="110"/>
      <c r="C296" s="110"/>
      <c r="D296" s="110"/>
      <c r="E296" s="110"/>
    </row>
    <row r="297" spans="2:5" x14ac:dyDescent="0.2">
      <c r="B297" s="110"/>
      <c r="C297" s="110"/>
      <c r="D297" s="110"/>
      <c r="E297" s="110"/>
    </row>
    <row r="298" spans="2:5" ht="15" x14ac:dyDescent="0.25">
      <c r="B298" s="1" t="s">
        <v>174</v>
      </c>
    </row>
    <row r="299" spans="2:5" x14ac:dyDescent="0.2">
      <c r="B299" t="s">
        <v>53</v>
      </c>
      <c r="C299" s="31"/>
    </row>
    <row r="300" spans="2:5" ht="15" thickBot="1" x14ac:dyDescent="0.25">
      <c r="B300" s="31"/>
      <c r="C300" s="31"/>
      <c r="D300" s="31"/>
      <c r="E300" s="32" t="s">
        <v>54</v>
      </c>
    </row>
    <row r="301" spans="2:5" ht="15" x14ac:dyDescent="0.25">
      <c r="B301" s="26" t="s">
        <v>0</v>
      </c>
      <c r="C301" s="2"/>
      <c r="D301" s="5"/>
      <c r="E301" s="5"/>
    </row>
    <row r="302" spans="2:5" x14ac:dyDescent="0.2">
      <c r="B302" s="14"/>
      <c r="C302" s="3"/>
      <c r="D302" s="18">
        <v>6.7</v>
      </c>
      <c r="E302" s="6"/>
    </row>
    <row r="303" spans="2:5" x14ac:dyDescent="0.2">
      <c r="B303" s="14"/>
      <c r="C303" s="3"/>
      <c r="D303" s="18">
        <v>7.2</v>
      </c>
      <c r="E303" s="6"/>
    </row>
    <row r="304" spans="2:5" x14ac:dyDescent="0.2">
      <c r="B304" s="27" t="s">
        <v>1</v>
      </c>
      <c r="C304" s="9">
        <f>D304*D303*D302</f>
        <v>24.12</v>
      </c>
      <c r="D304" s="10">
        <v>0.5</v>
      </c>
      <c r="E304" s="6"/>
    </row>
    <row r="305" spans="2:5" x14ac:dyDescent="0.2">
      <c r="B305" s="28"/>
      <c r="C305" s="9"/>
      <c r="D305" s="10"/>
      <c r="E305" s="6"/>
    </row>
    <row r="306" spans="2:5" ht="15" x14ac:dyDescent="0.25">
      <c r="B306" s="17" t="s">
        <v>2</v>
      </c>
      <c r="C306" s="3"/>
      <c r="D306" s="6"/>
      <c r="E306" s="6"/>
    </row>
    <row r="307" spans="2:5" x14ac:dyDescent="0.2">
      <c r="B307" s="14"/>
      <c r="C307" s="3"/>
      <c r="D307" s="6"/>
      <c r="E307" s="6"/>
    </row>
    <row r="308" spans="2:5" x14ac:dyDescent="0.2">
      <c r="B308" s="14" t="s">
        <v>3</v>
      </c>
      <c r="C308" s="3"/>
      <c r="D308" s="6">
        <v>4.5999999999999996</v>
      </c>
      <c r="E308" s="6"/>
    </row>
    <row r="309" spans="2:5" x14ac:dyDescent="0.2">
      <c r="B309" s="14"/>
      <c r="C309" s="3"/>
      <c r="D309" s="6">
        <v>2.6</v>
      </c>
      <c r="E309" s="6"/>
    </row>
    <row r="310" spans="2:5" x14ac:dyDescent="0.2">
      <c r="B310" s="27" t="s">
        <v>1</v>
      </c>
      <c r="C310" s="3">
        <f>D310*D309*D308</f>
        <v>2.3919999999999999</v>
      </c>
      <c r="D310" s="10">
        <v>0.2</v>
      </c>
      <c r="E310" s="6"/>
    </row>
    <row r="311" spans="2:5" x14ac:dyDescent="0.2">
      <c r="B311" s="14" t="s">
        <v>4</v>
      </c>
      <c r="C311" s="3"/>
      <c r="D311" s="6">
        <v>2.1</v>
      </c>
      <c r="E311" s="6">
        <v>-1</v>
      </c>
    </row>
    <row r="312" spans="2:5" x14ac:dyDescent="0.2">
      <c r="B312" s="14"/>
      <c r="C312" s="3"/>
      <c r="D312" s="6">
        <v>0.8</v>
      </c>
      <c r="E312" s="6"/>
    </row>
    <row r="313" spans="2:5" ht="15" thickBot="1" x14ac:dyDescent="0.25">
      <c r="B313" s="14"/>
      <c r="C313" s="29">
        <f>D313*D312*D311*E311</f>
        <v>-0.33600000000000008</v>
      </c>
      <c r="D313" s="10">
        <v>0.2</v>
      </c>
      <c r="E313" s="6"/>
    </row>
    <row r="314" spans="2:5" ht="15.75" thickTop="1" thickBot="1" x14ac:dyDescent="0.25">
      <c r="B314" s="27" t="s">
        <v>1</v>
      </c>
      <c r="C314" s="30">
        <f>SUM(C308:C313)</f>
        <v>2.056</v>
      </c>
      <c r="D314" s="6"/>
      <c r="E314" s="6"/>
    </row>
    <row r="315" spans="2:5" ht="15" thickTop="1" x14ac:dyDescent="0.2">
      <c r="B315" s="11"/>
      <c r="C315" s="9"/>
      <c r="D315" s="10"/>
      <c r="E315" s="10"/>
    </row>
    <row r="316" spans="2:5" ht="15" x14ac:dyDescent="0.25">
      <c r="B316" s="17" t="s">
        <v>5</v>
      </c>
      <c r="C316" s="3"/>
      <c r="D316" s="6">
        <v>2.15</v>
      </c>
      <c r="E316" s="6"/>
    </row>
    <row r="317" spans="2:5" x14ac:dyDescent="0.2">
      <c r="B317" s="14" t="s">
        <v>6</v>
      </c>
      <c r="C317" s="3"/>
      <c r="D317" s="6">
        <v>2.6</v>
      </c>
      <c r="E317" s="6"/>
    </row>
    <row r="318" spans="2:5" x14ac:dyDescent="0.2">
      <c r="B318" s="14" t="s">
        <v>7</v>
      </c>
      <c r="C318" s="3">
        <f>D318*D317*D316</f>
        <v>1.3975</v>
      </c>
      <c r="D318" s="10">
        <v>0.25</v>
      </c>
      <c r="E318" s="6"/>
    </row>
    <row r="319" spans="2:5" ht="15" x14ac:dyDescent="0.25">
      <c r="B319" s="17" t="s">
        <v>166</v>
      </c>
      <c r="C319" s="3" t="s">
        <v>1</v>
      </c>
      <c r="D319" s="6"/>
      <c r="E319" s="6"/>
    </row>
    <row r="320" spans="2:5" x14ac:dyDescent="0.2">
      <c r="B320" s="11" t="s">
        <v>8</v>
      </c>
      <c r="C320" s="9"/>
      <c r="D320" s="10"/>
      <c r="E320" s="10"/>
    </row>
    <row r="321" spans="2:5" x14ac:dyDescent="0.2">
      <c r="B321" s="14"/>
      <c r="C321" s="3"/>
      <c r="D321" s="6"/>
      <c r="E321" s="6"/>
    </row>
    <row r="322" spans="2:5" ht="15" x14ac:dyDescent="0.25">
      <c r="B322" s="17" t="s">
        <v>51</v>
      </c>
      <c r="C322" s="3"/>
      <c r="D322" s="6">
        <v>2.9</v>
      </c>
      <c r="E322" s="6"/>
    </row>
    <row r="323" spans="2:5" x14ac:dyDescent="0.2">
      <c r="B323" s="14" t="s">
        <v>9</v>
      </c>
      <c r="C323" s="3"/>
      <c r="D323" s="6">
        <v>2.6</v>
      </c>
      <c r="E323" s="6"/>
    </row>
    <row r="324" spans="2:5" x14ac:dyDescent="0.2">
      <c r="B324" s="14" t="s">
        <v>7</v>
      </c>
      <c r="C324" s="3">
        <f>D324*D323*D322</f>
        <v>2.6389999999999998</v>
      </c>
      <c r="D324" s="10">
        <v>0.35</v>
      </c>
      <c r="E324" s="6"/>
    </row>
    <row r="325" spans="2:5" x14ac:dyDescent="0.2">
      <c r="B325" s="14"/>
      <c r="C325" s="3"/>
      <c r="D325" s="6"/>
      <c r="E325" s="6"/>
    </row>
    <row r="326" spans="2:5" x14ac:dyDescent="0.2">
      <c r="B326" s="14" t="s">
        <v>10</v>
      </c>
      <c r="C326" s="3"/>
      <c r="D326" s="6">
        <v>1</v>
      </c>
      <c r="E326" s="6">
        <v>-1</v>
      </c>
    </row>
    <row r="327" spans="2:5" x14ac:dyDescent="0.2">
      <c r="B327" s="14"/>
      <c r="C327" s="3"/>
      <c r="D327" s="6">
        <v>1</v>
      </c>
      <c r="E327" s="6"/>
    </row>
    <row r="328" spans="2:5" x14ac:dyDescent="0.2">
      <c r="B328" s="14"/>
      <c r="C328" s="3">
        <v>-0.35</v>
      </c>
      <c r="D328" s="10">
        <v>0.35</v>
      </c>
      <c r="E328" s="6"/>
    </row>
    <row r="329" spans="2:5" x14ac:dyDescent="0.2">
      <c r="B329" s="14"/>
      <c r="C329" s="3"/>
      <c r="D329" s="6"/>
      <c r="E329" s="6"/>
    </row>
    <row r="330" spans="2:5" x14ac:dyDescent="0.2">
      <c r="B330" s="14" t="s">
        <v>11</v>
      </c>
      <c r="C330" s="3"/>
      <c r="D330" s="6">
        <v>1</v>
      </c>
      <c r="E330" s="6">
        <v>-1</v>
      </c>
    </row>
    <row r="331" spans="2:5" x14ac:dyDescent="0.2">
      <c r="B331" s="14"/>
      <c r="C331" s="3"/>
      <c r="D331" s="6">
        <v>1</v>
      </c>
      <c r="E331" s="6"/>
    </row>
    <row r="332" spans="2:5" x14ac:dyDescent="0.2">
      <c r="B332" s="14"/>
      <c r="C332" s="9">
        <v>-0.1</v>
      </c>
      <c r="D332" s="10">
        <v>0.1</v>
      </c>
      <c r="E332" s="6"/>
    </row>
    <row r="333" spans="2:5" ht="15" x14ac:dyDescent="0.25">
      <c r="B333" s="17" t="s">
        <v>166</v>
      </c>
      <c r="C333" s="3">
        <f>SUM(C324:C332)</f>
        <v>2.1889999999999996</v>
      </c>
      <c r="D333" s="6"/>
      <c r="E333" s="6"/>
    </row>
    <row r="334" spans="2:5" x14ac:dyDescent="0.2">
      <c r="B334" s="11" t="s">
        <v>14</v>
      </c>
      <c r="C334" s="9"/>
      <c r="D334" s="10"/>
      <c r="E334" s="10"/>
    </row>
    <row r="335" spans="2:5" x14ac:dyDescent="0.2">
      <c r="B335" s="14"/>
      <c r="C335" s="3"/>
      <c r="D335" s="6"/>
      <c r="E335" s="6"/>
    </row>
    <row r="336" spans="2:5" ht="15" x14ac:dyDescent="0.25">
      <c r="B336" s="17" t="s">
        <v>12</v>
      </c>
      <c r="C336" s="3"/>
      <c r="D336" s="6">
        <v>3.24</v>
      </c>
      <c r="E336" s="6">
        <v>4</v>
      </c>
    </row>
    <row r="337" spans="2:5" x14ac:dyDescent="0.2">
      <c r="B337" s="14" t="s">
        <v>13</v>
      </c>
      <c r="C337" s="3"/>
      <c r="D337" s="6">
        <v>0.2</v>
      </c>
      <c r="E337" s="6"/>
    </row>
    <row r="338" spans="2:5" x14ac:dyDescent="0.2">
      <c r="B338" s="27" t="s">
        <v>1</v>
      </c>
      <c r="C338" s="9">
        <f>D338*D337*D336*E336</f>
        <v>0.77760000000000007</v>
      </c>
      <c r="D338" s="10">
        <v>0.3</v>
      </c>
      <c r="E338" s="6"/>
    </row>
    <row r="339" spans="2:5" x14ac:dyDescent="0.2">
      <c r="B339" s="14" t="s">
        <v>168</v>
      </c>
      <c r="C339" s="3"/>
      <c r="D339" s="6"/>
      <c r="E339" s="6"/>
    </row>
    <row r="340" spans="2:5" x14ac:dyDescent="0.2">
      <c r="B340" s="11" t="s">
        <v>15</v>
      </c>
      <c r="C340" s="9"/>
      <c r="D340" s="10"/>
      <c r="E340" s="10"/>
    </row>
    <row r="341" spans="2:5" x14ac:dyDescent="0.2">
      <c r="B341" s="14"/>
      <c r="C341" s="3"/>
      <c r="D341" s="6"/>
      <c r="E341" s="6"/>
    </row>
    <row r="342" spans="2:5" x14ac:dyDescent="0.2">
      <c r="B342" s="14"/>
      <c r="C342" s="3"/>
      <c r="D342" s="6"/>
      <c r="E342" s="6"/>
    </row>
    <row r="343" spans="2:5" x14ac:dyDescent="0.2">
      <c r="B343" s="14"/>
      <c r="C343" s="3"/>
      <c r="D343" s="6"/>
      <c r="E343" s="6"/>
    </row>
    <row r="344" spans="2:5" x14ac:dyDescent="0.2">
      <c r="B344" s="14"/>
      <c r="C344" s="3"/>
      <c r="D344" s="6"/>
      <c r="E344" s="6"/>
    </row>
    <row r="345" spans="2:5" x14ac:dyDescent="0.2">
      <c r="B345" s="14"/>
      <c r="C345" s="3"/>
      <c r="D345" s="6"/>
      <c r="E345" s="6"/>
    </row>
    <row r="346" spans="2:5" x14ac:dyDescent="0.2">
      <c r="B346" s="14"/>
      <c r="C346" s="3"/>
      <c r="D346" s="6"/>
      <c r="E346" s="6"/>
    </row>
    <row r="347" spans="2:5" x14ac:dyDescent="0.2">
      <c r="B347" s="14"/>
      <c r="C347" s="3"/>
      <c r="D347" s="6"/>
      <c r="E347" s="6"/>
    </row>
    <row r="348" spans="2:5" x14ac:dyDescent="0.2">
      <c r="B348" s="14"/>
      <c r="C348" s="3"/>
      <c r="D348" s="6"/>
      <c r="E348" s="6"/>
    </row>
    <row r="349" spans="2:5" x14ac:dyDescent="0.2">
      <c r="B349" s="14"/>
      <c r="C349" s="3"/>
      <c r="D349" s="6"/>
      <c r="E349" s="6"/>
    </row>
    <row r="350" spans="2:5" ht="15" x14ac:dyDescent="0.25">
      <c r="B350" s="17" t="s">
        <v>16</v>
      </c>
      <c r="C350" s="3"/>
      <c r="D350" s="6">
        <v>4.8</v>
      </c>
      <c r="E350" s="6"/>
    </row>
    <row r="351" spans="2:5" x14ac:dyDescent="0.2">
      <c r="B351" s="14" t="s">
        <v>17</v>
      </c>
      <c r="C351" s="3">
        <f>D351*D350</f>
        <v>27.84</v>
      </c>
      <c r="D351" s="10">
        <v>5.8</v>
      </c>
      <c r="E351" s="6"/>
    </row>
    <row r="352" spans="2:5" x14ac:dyDescent="0.2">
      <c r="B352" s="14"/>
      <c r="C352" s="3"/>
      <c r="D352" s="6"/>
      <c r="E352" s="6"/>
    </row>
    <row r="353" spans="2:5" x14ac:dyDescent="0.2">
      <c r="B353" s="15" t="s">
        <v>18</v>
      </c>
      <c r="C353" s="3"/>
      <c r="D353" s="6">
        <v>0.9</v>
      </c>
      <c r="E353" s="6"/>
    </row>
    <row r="354" spans="2:5" x14ac:dyDescent="0.2">
      <c r="B354" s="15"/>
      <c r="C354" s="3">
        <v>0.18</v>
      </c>
      <c r="D354" s="10">
        <v>0.2</v>
      </c>
      <c r="E354" s="6"/>
    </row>
    <row r="355" spans="2:5" x14ac:dyDescent="0.2">
      <c r="B355" s="15"/>
      <c r="C355" s="3"/>
      <c r="D355" s="6"/>
      <c r="E355" s="6"/>
    </row>
    <row r="356" spans="2:5" x14ac:dyDescent="0.2">
      <c r="B356" s="15" t="s">
        <v>19</v>
      </c>
      <c r="C356" s="3"/>
      <c r="D356" s="6">
        <v>0.9</v>
      </c>
      <c r="E356" s="6"/>
    </row>
    <row r="357" spans="2:5" x14ac:dyDescent="0.2">
      <c r="B357" s="14"/>
      <c r="C357" s="9">
        <v>1.17</v>
      </c>
      <c r="D357" s="10">
        <v>1.3</v>
      </c>
      <c r="E357" s="6"/>
    </row>
    <row r="358" spans="2:5" x14ac:dyDescent="0.2">
      <c r="B358" s="27" t="s">
        <v>20</v>
      </c>
      <c r="C358" s="13">
        <f>SUM(C351:C357)</f>
        <v>29.189999999999998</v>
      </c>
      <c r="D358" s="6"/>
      <c r="E358" s="6"/>
    </row>
    <row r="359" spans="2:5" x14ac:dyDescent="0.2">
      <c r="B359" s="14" t="s">
        <v>169</v>
      </c>
      <c r="C359" s="3"/>
      <c r="D359" s="6"/>
      <c r="E359" s="6"/>
    </row>
    <row r="360" spans="2:5" x14ac:dyDescent="0.2">
      <c r="B360" s="11" t="s">
        <v>21</v>
      </c>
      <c r="C360" s="9"/>
      <c r="D360" s="10"/>
      <c r="E360" s="10"/>
    </row>
    <row r="361" spans="2:5" x14ac:dyDescent="0.2">
      <c r="B361" s="14"/>
      <c r="C361" s="3"/>
      <c r="D361" s="6"/>
      <c r="E361" s="6"/>
    </row>
    <row r="362" spans="2:5" ht="15" x14ac:dyDescent="0.25">
      <c r="B362" s="17" t="s">
        <v>52</v>
      </c>
      <c r="C362" s="3">
        <v>2</v>
      </c>
      <c r="D362" s="6"/>
      <c r="E362" s="6"/>
    </row>
    <row r="363" spans="2:5" x14ac:dyDescent="0.2">
      <c r="B363" s="14" t="s">
        <v>170</v>
      </c>
      <c r="C363" s="3"/>
      <c r="D363" s="6"/>
      <c r="E363" s="6"/>
    </row>
    <row r="364" spans="2:5" x14ac:dyDescent="0.2">
      <c r="B364" s="14" t="s">
        <v>22</v>
      </c>
      <c r="C364" s="3"/>
      <c r="D364" s="6"/>
      <c r="E364" s="6"/>
    </row>
    <row r="365" spans="2:5" x14ac:dyDescent="0.2">
      <c r="B365" s="11"/>
      <c r="C365" s="9"/>
      <c r="D365" s="10"/>
      <c r="E365" s="10"/>
    </row>
    <row r="366" spans="2:5" ht="15" x14ac:dyDescent="0.25">
      <c r="B366" s="17" t="s">
        <v>23</v>
      </c>
      <c r="C366" s="3"/>
      <c r="D366" s="6"/>
      <c r="E366" s="6"/>
    </row>
    <row r="367" spans="2:5" x14ac:dyDescent="0.2">
      <c r="B367" s="14" t="s">
        <v>24</v>
      </c>
      <c r="C367" s="3"/>
      <c r="D367" s="6">
        <v>3.04</v>
      </c>
      <c r="E367" s="6"/>
    </row>
    <row r="368" spans="2:5" x14ac:dyDescent="0.2">
      <c r="B368" s="14" t="s">
        <v>25</v>
      </c>
      <c r="C368" s="9">
        <f>D368*D367</f>
        <v>63.232000000000006</v>
      </c>
      <c r="D368" s="10">
        <v>20.8</v>
      </c>
      <c r="E368" s="6"/>
    </row>
    <row r="369" spans="2:5" x14ac:dyDescent="0.2">
      <c r="B369" s="14"/>
      <c r="C369" s="3"/>
      <c r="D369" s="6"/>
      <c r="E369" s="6"/>
    </row>
    <row r="370" spans="2:5" x14ac:dyDescent="0.2">
      <c r="B370" s="15" t="s">
        <v>26</v>
      </c>
      <c r="C370" s="3"/>
      <c r="D370" s="6">
        <v>1.5</v>
      </c>
      <c r="E370" s="6">
        <v>-2</v>
      </c>
    </row>
    <row r="371" spans="2:5" x14ac:dyDescent="0.2">
      <c r="B371" s="15"/>
      <c r="C371" s="9">
        <f>D371*D370*E370</f>
        <v>-3</v>
      </c>
      <c r="D371" s="10">
        <v>1</v>
      </c>
      <c r="E371" s="6"/>
    </row>
    <row r="372" spans="2:5" x14ac:dyDescent="0.2">
      <c r="B372" s="14"/>
      <c r="C372" s="3"/>
      <c r="D372" s="6"/>
      <c r="E372" s="6"/>
    </row>
    <row r="373" spans="2:5" x14ac:dyDescent="0.2">
      <c r="B373" s="15" t="s">
        <v>27</v>
      </c>
      <c r="C373" s="3"/>
      <c r="D373" s="6">
        <v>2.2000000000000002</v>
      </c>
      <c r="E373" s="6">
        <v>-1</v>
      </c>
    </row>
    <row r="374" spans="2:5" x14ac:dyDescent="0.2">
      <c r="B374" s="14" t="s">
        <v>28</v>
      </c>
      <c r="C374" s="9">
        <f>D374*D373*E373</f>
        <v>-1.9800000000000002</v>
      </c>
      <c r="D374" s="10">
        <v>0.9</v>
      </c>
      <c r="E374" s="6"/>
    </row>
    <row r="375" spans="2:5" x14ac:dyDescent="0.2">
      <c r="B375" s="14"/>
      <c r="C375" s="3">
        <f>SUM(C368:C374)</f>
        <v>58.25200000000001</v>
      </c>
      <c r="D375" s="6"/>
      <c r="E375" s="6"/>
    </row>
    <row r="376" spans="2:5" ht="15" x14ac:dyDescent="0.25">
      <c r="B376" s="17" t="s">
        <v>166</v>
      </c>
      <c r="C376" s="3"/>
      <c r="D376" s="6"/>
      <c r="E376" s="6"/>
    </row>
    <row r="377" spans="2:5" x14ac:dyDescent="0.2">
      <c r="B377" s="14" t="s">
        <v>29</v>
      </c>
      <c r="C377" s="3"/>
      <c r="D377" s="6"/>
      <c r="E377" s="6"/>
    </row>
    <row r="378" spans="2:5" x14ac:dyDescent="0.2">
      <c r="B378" s="14"/>
      <c r="C378" s="3"/>
      <c r="D378" s="6"/>
      <c r="E378" s="6"/>
    </row>
    <row r="379" spans="2:5" x14ac:dyDescent="0.2">
      <c r="B379" s="14" t="s">
        <v>30</v>
      </c>
      <c r="C379" s="3"/>
      <c r="D379" s="6"/>
      <c r="E379" s="6"/>
    </row>
    <row r="380" spans="2:5" x14ac:dyDescent="0.2">
      <c r="B380" s="11"/>
      <c r="C380" s="9"/>
      <c r="D380" s="10"/>
      <c r="E380" s="10"/>
    </row>
    <row r="381" spans="2:5" ht="15" x14ac:dyDescent="0.25">
      <c r="B381" s="16" t="s">
        <v>31</v>
      </c>
      <c r="C381" s="3"/>
      <c r="D381" s="6"/>
      <c r="E381" s="6"/>
    </row>
    <row r="382" spans="2:5" x14ac:dyDescent="0.2">
      <c r="B382" s="14" t="s">
        <v>32</v>
      </c>
      <c r="C382" s="3"/>
      <c r="D382" s="6"/>
      <c r="E382" s="6"/>
    </row>
    <row r="383" spans="2:5" x14ac:dyDescent="0.2">
      <c r="B383" s="14" t="s">
        <v>33</v>
      </c>
      <c r="C383" s="3"/>
      <c r="D383" s="6"/>
      <c r="E383" s="6"/>
    </row>
    <row r="384" spans="2:5" x14ac:dyDescent="0.2">
      <c r="B384" s="14" t="s">
        <v>34</v>
      </c>
      <c r="C384" s="3"/>
      <c r="D384" s="6"/>
      <c r="E384" s="6"/>
    </row>
    <row r="385" spans="2:5" x14ac:dyDescent="0.2">
      <c r="B385" s="14" t="s">
        <v>35</v>
      </c>
      <c r="C385" s="3"/>
      <c r="D385" s="6"/>
      <c r="E385" s="6"/>
    </row>
    <row r="386" spans="2:5" x14ac:dyDescent="0.2">
      <c r="B386" s="14" t="s">
        <v>36</v>
      </c>
      <c r="C386" s="3"/>
      <c r="D386" s="6"/>
      <c r="E386" s="6"/>
    </row>
    <row r="387" spans="2:5" x14ac:dyDescent="0.2">
      <c r="B387" s="14" t="s">
        <v>37</v>
      </c>
      <c r="C387" s="3"/>
      <c r="D387" s="6"/>
      <c r="E387" s="6"/>
    </row>
    <row r="388" spans="2:5" ht="15" x14ac:dyDescent="0.25">
      <c r="B388" s="17" t="s">
        <v>38</v>
      </c>
      <c r="C388" s="8"/>
      <c r="D388" s="18">
        <v>21.2</v>
      </c>
      <c r="E388" s="6"/>
    </row>
    <row r="389" spans="2:5" x14ac:dyDescent="0.2">
      <c r="B389" s="14" t="s">
        <v>39</v>
      </c>
      <c r="C389" s="19">
        <f>D389*D388</f>
        <v>53</v>
      </c>
      <c r="D389" s="20">
        <v>2.5</v>
      </c>
      <c r="E389" s="6"/>
    </row>
    <row r="390" spans="2:5" x14ac:dyDescent="0.2">
      <c r="B390" s="14"/>
      <c r="C390" s="3"/>
      <c r="D390" s="6"/>
      <c r="E390" s="6"/>
    </row>
    <row r="391" spans="2:5" x14ac:dyDescent="0.2">
      <c r="B391" s="14" t="s">
        <v>40</v>
      </c>
      <c r="C391" s="3"/>
      <c r="D391" s="6"/>
      <c r="E391" s="6"/>
    </row>
    <row r="392" spans="2:5" x14ac:dyDescent="0.2">
      <c r="B392" s="14" t="s">
        <v>41</v>
      </c>
      <c r="C392" s="3"/>
      <c r="D392" s="6">
        <v>1</v>
      </c>
      <c r="E392" s="6">
        <v>-1</v>
      </c>
    </row>
    <row r="393" spans="2:5" x14ac:dyDescent="0.2">
      <c r="B393" s="14"/>
      <c r="C393" s="3">
        <f>D393*D392*E392</f>
        <v>-2.1</v>
      </c>
      <c r="D393" s="10">
        <v>2.1</v>
      </c>
      <c r="E393" s="6"/>
    </row>
    <row r="394" spans="2:5" x14ac:dyDescent="0.2">
      <c r="B394" s="14"/>
      <c r="C394" s="3"/>
      <c r="D394" s="6">
        <v>0.9</v>
      </c>
      <c r="E394" s="6">
        <v>-1</v>
      </c>
    </row>
    <row r="395" spans="2:5" x14ac:dyDescent="0.2">
      <c r="B395" s="14"/>
      <c r="C395" s="3">
        <f>D395*D394*E394</f>
        <v>-1.8900000000000001</v>
      </c>
      <c r="D395" s="10">
        <v>2.1</v>
      </c>
      <c r="E395" s="6"/>
    </row>
    <row r="396" spans="2:5" x14ac:dyDescent="0.2">
      <c r="B396" s="14"/>
      <c r="C396" s="3"/>
      <c r="D396" s="6">
        <v>0.8</v>
      </c>
      <c r="E396" s="6">
        <v>-1</v>
      </c>
    </row>
    <row r="397" spans="2:5" x14ac:dyDescent="0.2">
      <c r="B397" s="14"/>
      <c r="C397" s="3">
        <f>D397*D396*E396</f>
        <v>-1.6800000000000002</v>
      </c>
      <c r="D397" s="6">
        <v>2.1</v>
      </c>
      <c r="E397" s="6"/>
    </row>
    <row r="398" spans="2:5" x14ac:dyDescent="0.2">
      <c r="B398" s="14" t="s">
        <v>42</v>
      </c>
      <c r="C398" s="3"/>
      <c r="D398" s="6"/>
      <c r="E398" s="6"/>
    </row>
    <row r="399" spans="2:5" x14ac:dyDescent="0.2">
      <c r="B399" s="14"/>
      <c r="C399" s="3"/>
      <c r="D399" s="6">
        <v>1</v>
      </c>
      <c r="E399" s="6">
        <v>-1</v>
      </c>
    </row>
    <row r="400" spans="2:5" x14ac:dyDescent="0.2">
      <c r="B400" s="14"/>
      <c r="C400" s="9">
        <v>-2.5</v>
      </c>
      <c r="D400" s="10">
        <v>2.5</v>
      </c>
      <c r="E400" s="6"/>
    </row>
    <row r="401" spans="2:5" ht="15" x14ac:dyDescent="0.25">
      <c r="B401" s="17" t="s">
        <v>43</v>
      </c>
      <c r="C401" s="21">
        <f>SUM(C389:C400)</f>
        <v>44.83</v>
      </c>
      <c r="D401" s="6"/>
      <c r="E401" s="6"/>
    </row>
    <row r="402" spans="2:5" ht="15" x14ac:dyDescent="0.25">
      <c r="B402" s="17"/>
      <c r="C402" s="21"/>
      <c r="D402" s="6"/>
      <c r="E402" s="6"/>
    </row>
    <row r="403" spans="2:5" ht="15" x14ac:dyDescent="0.25">
      <c r="B403" s="17" t="s">
        <v>44</v>
      </c>
      <c r="C403" s="21"/>
      <c r="D403" s="6"/>
      <c r="E403" s="6"/>
    </row>
    <row r="404" spans="2:5" ht="15" x14ac:dyDescent="0.25">
      <c r="B404" s="22" t="s">
        <v>45</v>
      </c>
      <c r="C404" s="21"/>
      <c r="D404" s="6">
        <v>4.8</v>
      </c>
      <c r="E404" s="6"/>
    </row>
    <row r="405" spans="2:5" ht="15" x14ac:dyDescent="0.25">
      <c r="B405" s="17"/>
      <c r="C405" s="23">
        <f>D405*D404</f>
        <v>16.8</v>
      </c>
      <c r="D405" s="10">
        <v>3.5</v>
      </c>
      <c r="E405" s="6"/>
    </row>
    <row r="406" spans="2:5" ht="15" x14ac:dyDescent="0.25">
      <c r="B406" s="17"/>
      <c r="C406" s="23"/>
      <c r="D406" s="6"/>
      <c r="E406" s="6"/>
    </row>
    <row r="407" spans="2:5" x14ac:dyDescent="0.2">
      <c r="B407" s="22" t="s">
        <v>46</v>
      </c>
      <c r="C407" s="23"/>
      <c r="D407" s="6">
        <v>2.2999999999999998</v>
      </c>
      <c r="E407" s="6"/>
    </row>
    <row r="408" spans="2:5" ht="15" x14ac:dyDescent="0.25">
      <c r="B408" s="17"/>
      <c r="C408" s="24">
        <v>2.2999999999999998</v>
      </c>
      <c r="D408" s="10">
        <v>1</v>
      </c>
      <c r="E408" s="6"/>
    </row>
    <row r="409" spans="2:5" ht="15" x14ac:dyDescent="0.25">
      <c r="B409" s="17" t="s">
        <v>47</v>
      </c>
      <c r="C409" s="21">
        <v>19.100000000000001</v>
      </c>
      <c r="D409" s="6"/>
      <c r="E409" s="6"/>
    </row>
    <row r="410" spans="2:5" ht="15" x14ac:dyDescent="0.25">
      <c r="B410" s="17"/>
      <c r="C410" s="21"/>
      <c r="D410" s="6"/>
      <c r="E410" s="6"/>
    </row>
    <row r="411" spans="2:5" ht="15" x14ac:dyDescent="0.25">
      <c r="B411" s="17" t="s">
        <v>48</v>
      </c>
      <c r="C411" s="21">
        <f>C409+C401</f>
        <v>63.93</v>
      </c>
      <c r="D411" s="6"/>
      <c r="E411" s="6"/>
    </row>
    <row r="412" spans="2:5" x14ac:dyDescent="0.2">
      <c r="B412" s="14"/>
      <c r="C412" s="3" t="s">
        <v>20</v>
      </c>
      <c r="D412" s="6"/>
      <c r="E412" s="6"/>
    </row>
    <row r="413" spans="2:5" x14ac:dyDescent="0.2">
      <c r="B413" s="14" t="s">
        <v>166</v>
      </c>
      <c r="C413" s="3"/>
      <c r="D413" s="6"/>
      <c r="E413" s="6"/>
    </row>
    <row r="414" spans="2:5" x14ac:dyDescent="0.2">
      <c r="B414" s="14" t="s">
        <v>49</v>
      </c>
      <c r="C414" s="3"/>
      <c r="D414" s="6"/>
      <c r="E414" s="6"/>
    </row>
    <row r="415" spans="2:5" ht="15.75" thickBot="1" x14ac:dyDescent="0.3">
      <c r="B415" s="25" t="s">
        <v>50</v>
      </c>
      <c r="C415" s="4"/>
      <c r="D415" s="7"/>
      <c r="E415" s="7"/>
    </row>
    <row r="416" spans="2:5" x14ac:dyDescent="0.2">
      <c r="B416" s="110"/>
      <c r="C416" s="110"/>
      <c r="D416" s="110"/>
      <c r="E416" s="110"/>
    </row>
    <row r="417" spans="2:5" x14ac:dyDescent="0.2">
      <c r="B417" s="110"/>
      <c r="C417" s="110"/>
      <c r="D417" s="110"/>
      <c r="E417" s="110"/>
    </row>
    <row r="418" spans="2:5" x14ac:dyDescent="0.2">
      <c r="B418" s="110"/>
      <c r="C418" s="110"/>
      <c r="D418" s="110"/>
      <c r="E418" s="110"/>
    </row>
    <row r="419" spans="2:5" x14ac:dyDescent="0.2">
      <c r="B419" s="110"/>
      <c r="C419" s="110"/>
      <c r="D419" s="110"/>
      <c r="E419" s="110"/>
    </row>
    <row r="420" spans="2:5" x14ac:dyDescent="0.2">
      <c r="B420" s="110"/>
      <c r="C420" s="110"/>
      <c r="D420" s="110"/>
      <c r="E420" s="110"/>
    </row>
    <row r="421" spans="2:5" x14ac:dyDescent="0.2">
      <c r="B421" s="110"/>
      <c r="C421" s="110"/>
      <c r="D421" s="110"/>
      <c r="E421" s="110"/>
    </row>
    <row r="422" spans="2:5" x14ac:dyDescent="0.2">
      <c r="B422" s="110"/>
      <c r="C422" s="110"/>
      <c r="D422" s="110"/>
      <c r="E422" s="110"/>
    </row>
    <row r="423" spans="2:5" x14ac:dyDescent="0.2">
      <c r="B423" s="110"/>
      <c r="C423" s="110"/>
      <c r="D423" s="110"/>
      <c r="E423" s="110"/>
    </row>
    <row r="424" spans="2:5" x14ac:dyDescent="0.2">
      <c r="B424" s="110"/>
      <c r="C424" s="110"/>
      <c r="D424" s="110"/>
      <c r="E424" s="110"/>
    </row>
    <row r="425" spans="2:5" x14ac:dyDescent="0.2">
      <c r="B425" s="110"/>
      <c r="C425" s="110"/>
      <c r="D425" s="110"/>
      <c r="E425" s="110"/>
    </row>
    <row r="426" spans="2:5" x14ac:dyDescent="0.2">
      <c r="B426" s="110"/>
      <c r="C426" s="110"/>
      <c r="D426" s="110"/>
      <c r="E426" s="110"/>
    </row>
    <row r="427" spans="2:5" x14ac:dyDescent="0.2">
      <c r="B427" s="110"/>
      <c r="C427" s="110"/>
      <c r="D427" s="110"/>
      <c r="E427" s="110"/>
    </row>
    <row r="428" spans="2:5" x14ac:dyDescent="0.2">
      <c r="B428" s="110"/>
      <c r="C428" s="110"/>
      <c r="D428" s="110"/>
      <c r="E428" s="110"/>
    </row>
    <row r="429" spans="2:5" x14ac:dyDescent="0.2">
      <c r="B429" s="110"/>
      <c r="C429" s="110"/>
      <c r="D429" s="110"/>
      <c r="E429" s="110"/>
    </row>
    <row r="430" spans="2:5" x14ac:dyDescent="0.2">
      <c r="B430" s="110"/>
      <c r="C430" s="110"/>
      <c r="D430" s="110"/>
      <c r="E430" s="110"/>
    </row>
    <row r="431" spans="2:5" x14ac:dyDescent="0.2">
      <c r="B431" s="110"/>
      <c r="C431" s="110"/>
      <c r="D431" s="110"/>
      <c r="E431" s="110"/>
    </row>
    <row r="432" spans="2:5" x14ac:dyDescent="0.2">
      <c r="B432" s="110"/>
      <c r="C432" s="110"/>
      <c r="D432" s="110"/>
      <c r="E432" s="110"/>
    </row>
    <row r="433" spans="2:5" x14ac:dyDescent="0.2">
      <c r="B433" s="110"/>
      <c r="C433" s="110"/>
      <c r="D433" s="110"/>
      <c r="E433" s="110"/>
    </row>
    <row r="434" spans="2:5" x14ac:dyDescent="0.2">
      <c r="B434" s="110"/>
      <c r="C434" s="110"/>
      <c r="D434" s="110"/>
      <c r="E434" s="110"/>
    </row>
    <row r="435" spans="2:5" x14ac:dyDescent="0.2">
      <c r="B435" s="110"/>
      <c r="C435" s="110"/>
      <c r="D435" s="110"/>
      <c r="E435" s="110"/>
    </row>
    <row r="436" spans="2:5" x14ac:dyDescent="0.2">
      <c r="B436" s="110"/>
      <c r="C436" s="110"/>
      <c r="D436" s="110"/>
      <c r="E436" s="110"/>
    </row>
    <row r="437" spans="2:5" x14ac:dyDescent="0.2">
      <c r="B437" s="110"/>
      <c r="C437" s="110"/>
      <c r="D437" s="110"/>
      <c r="E437" s="110"/>
    </row>
    <row r="438" spans="2:5" x14ac:dyDescent="0.2">
      <c r="B438" s="110"/>
      <c r="C438" s="110"/>
      <c r="D438" s="110"/>
      <c r="E438" s="110"/>
    </row>
    <row r="439" spans="2:5" x14ac:dyDescent="0.2">
      <c r="B439" s="110"/>
      <c r="C439" s="110"/>
      <c r="D439" s="110"/>
      <c r="E439" s="110"/>
    </row>
    <row r="440" spans="2:5" x14ac:dyDescent="0.2">
      <c r="B440" s="110"/>
      <c r="C440" s="110"/>
      <c r="D440" s="110"/>
      <c r="E440" s="110"/>
    </row>
    <row r="441" spans="2:5" x14ac:dyDescent="0.2">
      <c r="B441" s="110"/>
      <c r="C441" s="110"/>
      <c r="D441" s="110"/>
      <c r="E441" s="110"/>
    </row>
    <row r="442" spans="2:5" x14ac:dyDescent="0.2">
      <c r="B442" s="110"/>
      <c r="C442" s="110"/>
      <c r="D442" s="110"/>
      <c r="E442" s="110"/>
    </row>
    <row r="443" spans="2:5" x14ac:dyDescent="0.2">
      <c r="B443" s="110"/>
      <c r="C443" s="110"/>
      <c r="D443" s="110"/>
      <c r="E443" s="110"/>
    </row>
    <row r="444" spans="2:5" x14ac:dyDescent="0.2">
      <c r="B444" s="110"/>
      <c r="C444" s="110"/>
      <c r="D444" s="110"/>
      <c r="E444" s="110"/>
    </row>
    <row r="445" spans="2:5" x14ac:dyDescent="0.2">
      <c r="B445" s="110"/>
      <c r="C445" s="110"/>
      <c r="D445" s="110"/>
      <c r="E445" s="110"/>
    </row>
    <row r="446" spans="2:5" x14ac:dyDescent="0.2">
      <c r="B446" s="110"/>
      <c r="C446" s="110"/>
      <c r="D446" s="110"/>
      <c r="E446" s="110"/>
    </row>
    <row r="447" spans="2:5" x14ac:dyDescent="0.2">
      <c r="B447" s="110"/>
      <c r="C447" s="110"/>
      <c r="D447" s="110"/>
      <c r="E447" s="110"/>
    </row>
    <row r="448" spans="2:5" x14ac:dyDescent="0.2">
      <c r="B448" s="110"/>
      <c r="C448" s="110"/>
      <c r="D448" s="110"/>
      <c r="E448" s="110"/>
    </row>
    <row r="449" spans="2:5" x14ac:dyDescent="0.2">
      <c r="B449" s="110"/>
      <c r="C449" s="110"/>
      <c r="D449" s="110"/>
      <c r="E449" s="110"/>
    </row>
    <row r="450" spans="2:5" x14ac:dyDescent="0.2">
      <c r="B450" s="110"/>
      <c r="C450" s="110"/>
      <c r="D450" s="110"/>
      <c r="E450" s="110"/>
    </row>
    <row r="451" spans="2:5" x14ac:dyDescent="0.2">
      <c r="B451" s="110"/>
      <c r="C451" s="110"/>
      <c r="D451" s="110"/>
      <c r="E451" s="110"/>
    </row>
    <row r="452" spans="2:5" x14ac:dyDescent="0.2">
      <c r="B452" s="110"/>
      <c r="C452" s="110"/>
      <c r="D452" s="110"/>
      <c r="E452" s="110"/>
    </row>
    <row r="453" spans="2:5" x14ac:dyDescent="0.2">
      <c r="B453" s="110"/>
      <c r="C453" s="110"/>
      <c r="D453" s="110"/>
      <c r="E453" s="110"/>
    </row>
    <row r="454" spans="2:5" x14ac:dyDescent="0.2">
      <c r="B454" s="110"/>
      <c r="C454" s="110"/>
      <c r="D454" s="110"/>
      <c r="E454" s="110"/>
    </row>
    <row r="455" spans="2:5" ht="20.25" x14ac:dyDescent="0.3">
      <c r="B455" s="85" t="s">
        <v>175</v>
      </c>
      <c r="E455" s="86"/>
    </row>
    <row r="456" spans="2:5" x14ac:dyDescent="0.2">
      <c r="B456" t="s">
        <v>176</v>
      </c>
      <c r="E456" s="86"/>
    </row>
    <row r="457" spans="2:5" x14ac:dyDescent="0.2">
      <c r="B457" s="31"/>
      <c r="D457" s="86"/>
      <c r="E457" s="32" t="s">
        <v>177</v>
      </c>
    </row>
    <row r="458" spans="2:5" ht="57" x14ac:dyDescent="0.2">
      <c r="B458" s="87" t="s">
        <v>178</v>
      </c>
      <c r="C458" s="87" t="s">
        <v>57</v>
      </c>
      <c r="D458" s="87" t="s">
        <v>58</v>
      </c>
      <c r="E458" s="88" t="s">
        <v>179</v>
      </c>
    </row>
    <row r="459" spans="2:5" x14ac:dyDescent="0.2">
      <c r="B459" s="89"/>
      <c r="C459" s="89"/>
      <c r="D459" s="90"/>
      <c r="E459" s="91"/>
    </row>
    <row r="460" spans="2:5" ht="15" x14ac:dyDescent="0.25">
      <c r="B460" s="92" t="s">
        <v>180</v>
      </c>
      <c r="C460" s="93"/>
      <c r="D460" s="94"/>
      <c r="E460" s="95"/>
    </row>
    <row r="461" spans="2:5" x14ac:dyDescent="0.2">
      <c r="B461" s="93" t="s">
        <v>181</v>
      </c>
      <c r="C461" s="93"/>
      <c r="D461" s="94"/>
      <c r="E461" s="95"/>
    </row>
    <row r="462" spans="2:5" ht="15" thickBot="1" x14ac:dyDescent="0.25">
      <c r="B462" s="93" t="s">
        <v>182</v>
      </c>
      <c r="C462" s="96">
        <v>40</v>
      </c>
      <c r="D462" s="97">
        <v>8</v>
      </c>
      <c r="E462" s="95">
        <v>5</v>
      </c>
    </row>
    <row r="463" spans="2:5" ht="15" thickTop="1" x14ac:dyDescent="0.2">
      <c r="B463" s="98"/>
      <c r="C463" s="98"/>
      <c r="D463" s="99"/>
      <c r="E463" s="100"/>
    </row>
    <row r="464" spans="2:5" ht="15" x14ac:dyDescent="0.25">
      <c r="B464" s="92" t="s">
        <v>183</v>
      </c>
      <c r="C464" s="93"/>
      <c r="D464" s="94"/>
      <c r="E464" s="95"/>
    </row>
    <row r="465" spans="2:5" x14ac:dyDescent="0.2">
      <c r="B465" s="93" t="s">
        <v>184</v>
      </c>
      <c r="C465" s="93"/>
      <c r="D465" s="94"/>
      <c r="E465" s="95"/>
    </row>
    <row r="466" spans="2:5" ht="15" thickBot="1" x14ac:dyDescent="0.25">
      <c r="B466" s="93" t="s">
        <v>185</v>
      </c>
      <c r="C466" s="96">
        <v>48</v>
      </c>
      <c r="D466" s="97">
        <v>12</v>
      </c>
      <c r="E466" s="95">
        <v>4</v>
      </c>
    </row>
    <row r="467" spans="2:5" ht="15" thickTop="1" x14ac:dyDescent="0.2">
      <c r="B467" s="98"/>
      <c r="C467" s="98"/>
      <c r="D467" s="99"/>
      <c r="E467" s="100"/>
    </row>
    <row r="468" spans="2:5" ht="15" x14ac:dyDescent="0.25">
      <c r="B468" s="92" t="s">
        <v>186</v>
      </c>
      <c r="C468" s="93"/>
      <c r="D468" s="94"/>
      <c r="E468" s="95"/>
    </row>
    <row r="469" spans="2:5" x14ac:dyDescent="0.2">
      <c r="B469" s="93" t="s">
        <v>187</v>
      </c>
      <c r="C469" s="93"/>
      <c r="D469" s="94"/>
      <c r="E469" s="95"/>
    </row>
    <row r="470" spans="2:5" x14ac:dyDescent="0.2">
      <c r="B470" s="93"/>
      <c r="C470" s="93"/>
      <c r="D470" s="101">
        <v>4.0999999999999996</v>
      </c>
      <c r="E470" s="95"/>
    </row>
    <row r="471" spans="2:5" ht="15" thickBot="1" x14ac:dyDescent="0.25">
      <c r="B471" s="93" t="s">
        <v>188</v>
      </c>
      <c r="C471" s="96">
        <v>10.25</v>
      </c>
      <c r="D471" s="97">
        <v>2.5</v>
      </c>
      <c r="E471" s="95"/>
    </row>
    <row r="472" spans="2:5" ht="15" thickTop="1" x14ac:dyDescent="0.2">
      <c r="B472" s="98" t="s">
        <v>189</v>
      </c>
      <c r="C472" s="98" t="s">
        <v>20</v>
      </c>
      <c r="D472" s="99"/>
      <c r="E472" s="102"/>
    </row>
    <row r="473" spans="2:5" x14ac:dyDescent="0.2">
      <c r="B473" s="93"/>
      <c r="C473" s="93"/>
      <c r="D473" s="94"/>
      <c r="E473" s="95"/>
    </row>
    <row r="474" spans="2:5" ht="15" x14ac:dyDescent="0.25">
      <c r="B474" s="92" t="s">
        <v>190</v>
      </c>
      <c r="C474" s="93"/>
      <c r="D474" s="94"/>
      <c r="E474" s="95"/>
    </row>
    <row r="475" spans="2:5" x14ac:dyDescent="0.2">
      <c r="B475" s="93" t="s">
        <v>191</v>
      </c>
      <c r="C475" s="93"/>
      <c r="D475" s="94"/>
      <c r="E475" s="95"/>
    </row>
    <row r="476" spans="2:5" x14ac:dyDescent="0.2">
      <c r="B476" s="93"/>
      <c r="C476" s="93"/>
      <c r="D476" s="101">
        <v>5.2</v>
      </c>
      <c r="E476" s="95"/>
    </row>
    <row r="477" spans="2:5" x14ac:dyDescent="0.2">
      <c r="B477" s="93"/>
      <c r="C477" s="101">
        <f>D477*D476</f>
        <v>32.24</v>
      </c>
      <c r="D477" s="103">
        <v>6.2</v>
      </c>
      <c r="E477" s="95"/>
    </row>
    <row r="478" spans="2:5" x14ac:dyDescent="0.2">
      <c r="B478" s="93"/>
      <c r="C478" s="93"/>
      <c r="D478" s="94"/>
      <c r="E478" s="104"/>
    </row>
    <row r="479" spans="2:5" x14ac:dyDescent="0.2">
      <c r="B479" s="93" t="s">
        <v>192</v>
      </c>
      <c r="C479" s="99">
        <v>-10.25</v>
      </c>
      <c r="D479" s="94"/>
      <c r="E479" s="95">
        <v>-1</v>
      </c>
    </row>
    <row r="480" spans="2:5" ht="15" thickBot="1" x14ac:dyDescent="0.25">
      <c r="B480" s="105" t="s">
        <v>20</v>
      </c>
      <c r="C480" s="96">
        <v>21.99</v>
      </c>
      <c r="D480" s="94"/>
      <c r="E480" s="95"/>
    </row>
    <row r="481" spans="2:5" ht="15" thickTop="1" x14ac:dyDescent="0.2">
      <c r="B481" s="93"/>
      <c r="C481" s="93"/>
      <c r="D481" s="94"/>
      <c r="E481" s="95"/>
    </row>
    <row r="482" spans="2:5" x14ac:dyDescent="0.2">
      <c r="B482" s="93"/>
      <c r="C482" s="93"/>
      <c r="D482" s="94"/>
      <c r="E482" s="95"/>
    </row>
    <row r="483" spans="2:5" x14ac:dyDescent="0.2">
      <c r="B483" s="93"/>
      <c r="C483" s="93"/>
      <c r="D483" s="94"/>
      <c r="E483" s="95"/>
    </row>
    <row r="484" spans="2:5" x14ac:dyDescent="0.2">
      <c r="B484" s="93"/>
      <c r="C484" s="93"/>
      <c r="D484" s="94"/>
      <c r="E484" s="95"/>
    </row>
    <row r="485" spans="2:5" x14ac:dyDescent="0.2">
      <c r="B485" s="98"/>
      <c r="C485" s="98"/>
      <c r="D485" s="99"/>
      <c r="E485" s="95"/>
    </row>
    <row r="486" spans="2:5" ht="15" x14ac:dyDescent="0.25">
      <c r="B486" s="92" t="s">
        <v>193</v>
      </c>
      <c r="C486" s="93"/>
      <c r="D486" s="94"/>
      <c r="E486" s="95"/>
    </row>
    <row r="487" spans="2:5" x14ac:dyDescent="0.2">
      <c r="B487" s="93" t="s">
        <v>194</v>
      </c>
      <c r="C487" s="93"/>
      <c r="D487" s="101">
        <v>22</v>
      </c>
      <c r="E487" s="95"/>
    </row>
    <row r="488" spans="2:5" x14ac:dyDescent="0.2">
      <c r="B488" s="93" t="s">
        <v>195</v>
      </c>
      <c r="C488" s="93"/>
      <c r="D488" s="101">
        <v>0.2</v>
      </c>
      <c r="E488" s="95"/>
    </row>
    <row r="489" spans="2:5" ht="15" thickBot="1" x14ac:dyDescent="0.25">
      <c r="B489" s="105" t="s">
        <v>1</v>
      </c>
      <c r="C489" s="96">
        <f>D489*D488*D487</f>
        <v>1.7600000000000002</v>
      </c>
      <c r="D489" s="97">
        <v>0.4</v>
      </c>
      <c r="E489" s="95"/>
    </row>
    <row r="490" spans="2:5" ht="15" thickTop="1" x14ac:dyDescent="0.2">
      <c r="B490" s="98"/>
      <c r="C490" s="98"/>
      <c r="D490" s="99"/>
      <c r="E490" s="100"/>
    </row>
    <row r="491" spans="2:5" ht="15" x14ac:dyDescent="0.25">
      <c r="B491" s="92" t="s">
        <v>196</v>
      </c>
      <c r="C491" s="93"/>
      <c r="D491" s="94"/>
      <c r="E491" s="95"/>
    </row>
    <row r="492" spans="2:5" x14ac:dyDescent="0.2">
      <c r="B492" s="93" t="s">
        <v>197</v>
      </c>
      <c r="C492" s="93"/>
      <c r="D492" s="94"/>
      <c r="E492" s="95"/>
    </row>
    <row r="493" spans="2:5" x14ac:dyDescent="0.2">
      <c r="B493" s="93"/>
      <c r="C493" s="93"/>
      <c r="D493" s="94"/>
      <c r="E493" s="95"/>
    </row>
    <row r="494" spans="2:5" x14ac:dyDescent="0.2">
      <c r="B494" s="106" t="s">
        <v>198</v>
      </c>
      <c r="C494" s="93"/>
      <c r="D494" s="101">
        <v>4.8</v>
      </c>
      <c r="E494" s="95"/>
    </row>
    <row r="495" spans="2:5" x14ac:dyDescent="0.2">
      <c r="B495" s="93"/>
      <c r="C495" s="107">
        <f>D495*D494</f>
        <v>16.8</v>
      </c>
      <c r="D495" s="97">
        <v>3.5</v>
      </c>
      <c r="E495" s="95"/>
    </row>
    <row r="496" spans="2:5" x14ac:dyDescent="0.2">
      <c r="B496" s="93"/>
      <c r="C496" s="93"/>
      <c r="D496" s="94"/>
      <c r="E496" s="95"/>
    </row>
    <row r="497" spans="2:5" x14ac:dyDescent="0.2">
      <c r="B497" s="106" t="s">
        <v>199</v>
      </c>
      <c r="C497" s="93"/>
      <c r="D497" s="101">
        <v>2.2999999999999998</v>
      </c>
      <c r="E497" s="95"/>
    </row>
    <row r="498" spans="2:5" x14ac:dyDescent="0.2">
      <c r="B498" s="93" t="s">
        <v>200</v>
      </c>
      <c r="C498" s="107">
        <f>D498*D497</f>
        <v>2.0699999999999998</v>
      </c>
      <c r="D498" s="97">
        <v>0.9</v>
      </c>
      <c r="E498" s="95"/>
    </row>
    <row r="499" spans="2:5" x14ac:dyDescent="0.2">
      <c r="B499" s="90"/>
      <c r="C499" s="93"/>
      <c r="D499" s="94"/>
      <c r="E499" s="95"/>
    </row>
    <row r="500" spans="2:5" x14ac:dyDescent="0.2">
      <c r="B500" s="94" t="s">
        <v>201</v>
      </c>
      <c r="C500" s="93"/>
      <c r="D500" s="101">
        <v>2.2999999999999998</v>
      </c>
      <c r="E500" s="95"/>
    </row>
    <row r="501" spans="2:5" x14ac:dyDescent="0.2">
      <c r="B501" s="94"/>
      <c r="C501" s="107">
        <f>D501*D500</f>
        <v>2.2999999999999998</v>
      </c>
      <c r="D501" s="97">
        <v>1</v>
      </c>
      <c r="E501" s="95"/>
    </row>
    <row r="502" spans="2:5" x14ac:dyDescent="0.2">
      <c r="B502" s="94"/>
      <c r="C502" s="107"/>
      <c r="D502" s="101"/>
      <c r="E502" s="95"/>
    </row>
    <row r="503" spans="2:5" x14ac:dyDescent="0.2">
      <c r="B503" s="94"/>
      <c r="C503" s="93"/>
      <c r="D503" s="94"/>
      <c r="E503" s="95"/>
    </row>
    <row r="504" spans="2:5" x14ac:dyDescent="0.2">
      <c r="B504" s="94" t="s">
        <v>202</v>
      </c>
      <c r="C504" s="93"/>
      <c r="D504" s="94"/>
      <c r="E504" s="95"/>
    </row>
    <row r="505" spans="2:5" x14ac:dyDescent="0.2">
      <c r="B505" s="94"/>
      <c r="C505" s="93"/>
      <c r="D505" s="101">
        <v>1</v>
      </c>
      <c r="E505" s="95"/>
    </row>
    <row r="506" spans="2:5" x14ac:dyDescent="0.2">
      <c r="B506" s="94"/>
      <c r="C506" s="97">
        <f>D506*D505</f>
        <v>0.2</v>
      </c>
      <c r="D506" s="97">
        <v>0.2</v>
      </c>
      <c r="E506" s="95"/>
    </row>
    <row r="507" spans="2:5" ht="15" thickBot="1" x14ac:dyDescent="0.25">
      <c r="B507" s="108" t="s">
        <v>20</v>
      </c>
      <c r="C507" s="96">
        <f>SUM(C494:C506)</f>
        <v>21.37</v>
      </c>
      <c r="D507" s="94"/>
      <c r="E507" s="95"/>
    </row>
    <row r="508" spans="2:5" ht="15" thickTop="1" x14ac:dyDescent="0.2">
      <c r="B508" s="99"/>
      <c r="C508" s="98"/>
      <c r="D508" s="99"/>
      <c r="E508" s="100"/>
    </row>
    <row r="509" spans="2:5" ht="15" x14ac:dyDescent="0.25">
      <c r="B509" s="109" t="s">
        <v>203</v>
      </c>
      <c r="C509" s="93"/>
      <c r="D509" s="94"/>
      <c r="E509" s="95"/>
    </row>
    <row r="510" spans="2:5" ht="15" thickBot="1" x14ac:dyDescent="0.25">
      <c r="B510" s="94" t="s">
        <v>204</v>
      </c>
      <c r="C510" s="96">
        <v>1</v>
      </c>
      <c r="D510" s="99">
        <v>1</v>
      </c>
      <c r="E510" s="95">
        <v>1</v>
      </c>
    </row>
    <row r="511" spans="2:5" ht="15" thickTop="1" x14ac:dyDescent="0.2">
      <c r="B511" s="99"/>
      <c r="C511" s="98"/>
      <c r="D511" s="99"/>
      <c r="E511" s="100"/>
    </row>
    <row r="512" spans="2:5" ht="15" x14ac:dyDescent="0.25">
      <c r="B512" s="109" t="s">
        <v>205</v>
      </c>
      <c r="C512" s="93"/>
      <c r="D512" s="94"/>
      <c r="E512" s="95"/>
    </row>
    <row r="513" spans="2:9" ht="15" thickBot="1" x14ac:dyDescent="0.25">
      <c r="B513" s="94" t="s">
        <v>206</v>
      </c>
      <c r="C513" s="96">
        <v>1</v>
      </c>
      <c r="D513" s="99">
        <v>1</v>
      </c>
      <c r="E513" s="95">
        <v>1</v>
      </c>
    </row>
    <row r="514" spans="2:9" ht="15" thickTop="1" x14ac:dyDescent="0.2">
      <c r="B514" s="99"/>
      <c r="C514" s="98"/>
      <c r="D514" s="99"/>
      <c r="E514" s="100"/>
    </row>
    <row r="515" spans="2:9" ht="15" x14ac:dyDescent="0.25">
      <c r="B515" s="109" t="s">
        <v>207</v>
      </c>
      <c r="C515" s="93"/>
      <c r="D515" s="94"/>
      <c r="E515" s="95"/>
    </row>
    <row r="516" spans="2:9" ht="15" thickBot="1" x14ac:dyDescent="0.25">
      <c r="B516" s="94" t="s">
        <v>208</v>
      </c>
      <c r="C516" s="96">
        <v>1</v>
      </c>
      <c r="D516" s="99">
        <v>1</v>
      </c>
      <c r="E516" s="95">
        <v>1</v>
      </c>
    </row>
    <row r="517" spans="2:9" ht="15" thickTop="1" x14ac:dyDescent="0.2">
      <c r="B517" s="99"/>
      <c r="C517" s="98"/>
      <c r="D517" s="99"/>
      <c r="E517" s="100"/>
    </row>
    <row r="518" spans="2:9" x14ac:dyDescent="0.2">
      <c r="B518" s="94"/>
      <c r="C518" s="93"/>
      <c r="D518" s="94"/>
      <c r="E518" s="95"/>
    </row>
    <row r="519" spans="2:9" x14ac:dyDescent="0.2">
      <c r="B519" s="99"/>
      <c r="C519" s="98"/>
      <c r="D519" s="99"/>
      <c r="E519" s="100"/>
    </row>
    <row r="520" spans="2:9" ht="114" x14ac:dyDescent="0.2">
      <c r="E520" s="86"/>
      <c r="I520" s="149" t="s">
        <v>304</v>
      </c>
    </row>
    <row r="521" spans="2:9" x14ac:dyDescent="0.2">
      <c r="B521" t="s">
        <v>209</v>
      </c>
      <c r="E521" s="86"/>
    </row>
    <row r="522" spans="2:9" x14ac:dyDescent="0.2">
      <c r="B522" t="s">
        <v>210</v>
      </c>
      <c r="E522" s="86"/>
    </row>
    <row r="523" spans="2:9" x14ac:dyDescent="0.2">
      <c r="E523" s="86"/>
    </row>
    <row r="524" spans="2:9" x14ac:dyDescent="0.2">
      <c r="B524" t="s">
        <v>211</v>
      </c>
      <c r="E524" s="86"/>
    </row>
    <row r="525" spans="2:9" x14ac:dyDescent="0.2">
      <c r="B525" s="83" t="s">
        <v>212</v>
      </c>
      <c r="E525" s="86"/>
    </row>
    <row r="526" spans="2:9" x14ac:dyDescent="0.2">
      <c r="B526" t="s">
        <v>213</v>
      </c>
      <c r="E526" s="86"/>
    </row>
    <row r="527" spans="2:9" x14ac:dyDescent="0.2">
      <c r="E527" s="86"/>
    </row>
    <row r="528" spans="2:9" x14ac:dyDescent="0.2">
      <c r="B528" t="s">
        <v>214</v>
      </c>
      <c r="E528" s="86"/>
    </row>
    <row r="529" spans="2:5" x14ac:dyDescent="0.2">
      <c r="B529" t="s">
        <v>215</v>
      </c>
      <c r="E529" s="86"/>
    </row>
    <row r="530" spans="2:5" x14ac:dyDescent="0.2">
      <c r="E530" s="86"/>
    </row>
    <row r="531" spans="2:5" x14ac:dyDescent="0.2">
      <c r="B531" t="s">
        <v>216</v>
      </c>
      <c r="E531" s="86"/>
    </row>
    <row r="532" spans="2:5" x14ac:dyDescent="0.2">
      <c r="B532" t="s">
        <v>217</v>
      </c>
      <c r="E532" s="86"/>
    </row>
    <row r="533" spans="2:5" x14ac:dyDescent="0.2">
      <c r="B533" t="s">
        <v>218</v>
      </c>
      <c r="E533" s="86"/>
    </row>
  </sheetData>
  <hyperlinks>
    <hyperlink ref="E5" r:id="rId1"/>
    <hyperlink ref="E108" r:id="rId2"/>
    <hyperlink ref="E210" r:id="rId3"/>
    <hyperlink ref="E300" r:id="rId4"/>
    <hyperlink ref="E457" r:id="rId5"/>
  </hyperlinks>
  <pageMargins left="0.7" right="0.7" top="0.75" bottom="0.75" header="0.3" footer="0.3"/>
  <pageSetup paperSize="9" orientation="portrait" r:id="rId6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rightToLeft="1" workbookViewId="0">
      <selection activeCell="A6" sqref="A6"/>
    </sheetView>
  </sheetViews>
  <sheetFormatPr defaultRowHeight="14.25" x14ac:dyDescent="0.2"/>
  <cols>
    <col min="1" max="1" width="9" customWidth="1"/>
    <col min="3" max="3" width="11.375" customWidth="1"/>
    <col min="4" max="4" width="11.125" customWidth="1"/>
    <col min="7" max="7" width="9" customWidth="1"/>
    <col min="9" max="9" width="5.625" customWidth="1"/>
  </cols>
  <sheetData>
    <row r="1" spans="1:8" ht="23.25" x14ac:dyDescent="0.35">
      <c r="B1" s="129" t="s">
        <v>273</v>
      </c>
      <c r="H1" s="132"/>
    </row>
    <row r="2" spans="1:8" ht="23.25" x14ac:dyDescent="0.35">
      <c r="B2" s="129"/>
      <c r="H2" s="132"/>
    </row>
    <row r="3" spans="1:8" ht="20.25" x14ac:dyDescent="0.3">
      <c r="B3" s="131" t="s">
        <v>274</v>
      </c>
      <c r="C3" s="84" t="s">
        <v>275</v>
      </c>
      <c r="H3" s="132"/>
    </row>
    <row r="4" spans="1:8" x14ac:dyDescent="0.2">
      <c r="H4" s="132"/>
    </row>
    <row r="5" spans="1:8" x14ac:dyDescent="0.2">
      <c r="H5" s="132"/>
    </row>
    <row r="6" spans="1:8" x14ac:dyDescent="0.2">
      <c r="B6" t="s">
        <v>266</v>
      </c>
      <c r="D6" t="s">
        <v>220</v>
      </c>
      <c r="H6" s="132"/>
    </row>
    <row r="7" spans="1:8" x14ac:dyDescent="0.2">
      <c r="H7" s="132"/>
    </row>
    <row r="8" spans="1:8" x14ac:dyDescent="0.2">
      <c r="B8" t="s">
        <v>267</v>
      </c>
      <c r="D8" t="s">
        <v>221</v>
      </c>
      <c r="H8" s="132"/>
    </row>
    <row r="9" spans="1:8" x14ac:dyDescent="0.2">
      <c r="H9" s="132"/>
    </row>
    <row r="10" spans="1:8" x14ac:dyDescent="0.2">
      <c r="A10" s="130" t="s">
        <v>282</v>
      </c>
      <c r="B10" t="s">
        <v>283</v>
      </c>
      <c r="H10" s="132"/>
    </row>
    <row r="11" spans="1:8" x14ac:dyDescent="0.2">
      <c r="B11" t="s">
        <v>281</v>
      </c>
      <c r="C11" t="s">
        <v>224</v>
      </c>
      <c r="D11" s="130" t="s">
        <v>1</v>
      </c>
      <c r="G11" t="s">
        <v>287</v>
      </c>
      <c r="H11" s="132"/>
    </row>
    <row r="12" spans="1:8" x14ac:dyDescent="0.2">
      <c r="B12" t="s">
        <v>284</v>
      </c>
      <c r="H12" s="132"/>
    </row>
    <row r="13" spans="1:8" x14ac:dyDescent="0.2">
      <c r="B13" t="s">
        <v>222</v>
      </c>
      <c r="C13" t="s">
        <v>223</v>
      </c>
      <c r="G13" t="s">
        <v>288</v>
      </c>
      <c r="H13" s="132"/>
    </row>
    <row r="14" spans="1:8" x14ac:dyDescent="0.2">
      <c r="B14" t="s">
        <v>289</v>
      </c>
      <c r="H14" s="132"/>
    </row>
    <row r="15" spans="1:8" ht="20.25" x14ac:dyDescent="0.3">
      <c r="B15" s="131" t="s">
        <v>276</v>
      </c>
      <c r="C15" s="84" t="s">
        <v>225</v>
      </c>
      <c r="D15" s="1"/>
      <c r="F15" t="s">
        <v>286</v>
      </c>
      <c r="H15" s="132" t="s">
        <v>285</v>
      </c>
    </row>
    <row r="16" spans="1:8" x14ac:dyDescent="0.2">
      <c r="H16" s="132"/>
    </row>
    <row r="17" spans="1:12" x14ac:dyDescent="0.2">
      <c r="D17" t="s">
        <v>226</v>
      </c>
      <c r="H17" s="132"/>
    </row>
    <row r="18" spans="1:12" x14ac:dyDescent="0.2">
      <c r="D18" t="s">
        <v>227</v>
      </c>
      <c r="H18" s="132"/>
    </row>
    <row r="19" spans="1:12" x14ac:dyDescent="0.2">
      <c r="D19" t="s">
        <v>228</v>
      </c>
      <c r="H19" s="132"/>
    </row>
    <row r="20" spans="1:12" x14ac:dyDescent="0.2">
      <c r="H20" s="132"/>
    </row>
    <row r="21" spans="1:12" x14ac:dyDescent="0.2">
      <c r="D21" t="s">
        <v>229</v>
      </c>
      <c r="H21" s="132"/>
    </row>
    <row r="22" spans="1:12" x14ac:dyDescent="0.2">
      <c r="H22" s="132"/>
    </row>
    <row r="23" spans="1:12" x14ac:dyDescent="0.2">
      <c r="B23" t="s">
        <v>230</v>
      </c>
      <c r="E23" t="s">
        <v>232</v>
      </c>
      <c r="H23" s="132" t="s">
        <v>231</v>
      </c>
    </row>
    <row r="24" spans="1:12" x14ac:dyDescent="0.2">
      <c r="H24" s="132"/>
      <c r="L24" t="s">
        <v>279</v>
      </c>
    </row>
    <row r="25" spans="1:12" x14ac:dyDescent="0.2">
      <c r="H25" s="132"/>
    </row>
    <row r="26" spans="1:12" ht="20.25" x14ac:dyDescent="0.3">
      <c r="B26" s="131" t="s">
        <v>277</v>
      </c>
      <c r="C26" s="84" t="s">
        <v>233</v>
      </c>
      <c r="H26" s="132"/>
    </row>
    <row r="27" spans="1:12" x14ac:dyDescent="0.2">
      <c r="A27" t="s">
        <v>280</v>
      </c>
      <c r="H27" s="132"/>
    </row>
    <row r="28" spans="1:12" x14ac:dyDescent="0.2">
      <c r="C28" t="s">
        <v>234</v>
      </c>
      <c r="H28" s="132"/>
    </row>
    <row r="29" spans="1:12" x14ac:dyDescent="0.2">
      <c r="C29" t="s">
        <v>235</v>
      </c>
      <c r="H29" s="132"/>
    </row>
    <row r="30" spans="1:12" x14ac:dyDescent="0.2">
      <c r="C30" t="s">
        <v>236</v>
      </c>
      <c r="H30" s="132"/>
    </row>
    <row r="31" spans="1:12" x14ac:dyDescent="0.2">
      <c r="H31" s="132"/>
    </row>
    <row r="32" spans="1:12" x14ac:dyDescent="0.2">
      <c r="C32" t="s">
        <v>237</v>
      </c>
      <c r="H32" s="132"/>
    </row>
    <row r="33" spans="2:13" x14ac:dyDescent="0.2">
      <c r="H33" s="132"/>
    </row>
    <row r="34" spans="2:13" ht="15" x14ac:dyDescent="0.25">
      <c r="B34" s="112" t="s">
        <v>239</v>
      </c>
      <c r="C34" s="112"/>
      <c r="D34" s="112"/>
      <c r="E34" s="112"/>
      <c r="F34" s="112"/>
      <c r="G34" s="112"/>
      <c r="H34" s="133" t="s">
        <v>238</v>
      </c>
    </row>
    <row r="35" spans="2:13" x14ac:dyDescent="0.2">
      <c r="H35" s="132"/>
    </row>
    <row r="38" spans="2:13" x14ac:dyDescent="0.2">
      <c r="M38" t="s">
        <v>278</v>
      </c>
    </row>
  </sheetData>
  <phoneticPr fontId="17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85"/>
  <sheetViews>
    <sheetView rightToLeft="1" topLeftCell="A49" zoomScale="120" zoomScaleNormal="120" workbookViewId="0">
      <selection activeCell="G56" sqref="G56"/>
    </sheetView>
  </sheetViews>
  <sheetFormatPr defaultRowHeight="14.25" x14ac:dyDescent="0.2"/>
  <cols>
    <col min="1" max="1" width="5.25" customWidth="1"/>
    <col min="2" max="2" width="40.125" customWidth="1"/>
    <col min="5" max="5" width="4.125" customWidth="1"/>
    <col min="6" max="6" width="5" customWidth="1"/>
  </cols>
  <sheetData>
    <row r="1" spans="2:10" ht="18" x14ac:dyDescent="0.25">
      <c r="B1" s="84" t="s">
        <v>171</v>
      </c>
      <c r="G1" s="147" t="s">
        <v>301</v>
      </c>
      <c r="H1" s="147"/>
    </row>
    <row r="2" spans="2:10" x14ac:dyDescent="0.2">
      <c r="B2" t="s">
        <v>172</v>
      </c>
    </row>
    <row r="3" spans="2:10" ht="15" thickBot="1" x14ac:dyDescent="0.25">
      <c r="B3" s="31"/>
      <c r="E3" s="31" t="s">
        <v>173</v>
      </c>
      <c r="F3" s="82"/>
    </row>
    <row r="4" spans="2:10" ht="15.75" x14ac:dyDescent="0.25">
      <c r="B4" s="134" t="s">
        <v>290</v>
      </c>
      <c r="C4" s="36"/>
      <c r="D4" s="38"/>
      <c r="E4" s="38"/>
    </row>
    <row r="5" spans="2:10" ht="15.75" x14ac:dyDescent="0.25">
      <c r="B5" s="51" t="s">
        <v>291</v>
      </c>
      <c r="C5" s="40"/>
      <c r="D5" s="41"/>
      <c r="E5" s="41"/>
      <c r="G5" s="137" t="s">
        <v>159</v>
      </c>
    </row>
    <row r="6" spans="2:10" ht="15" x14ac:dyDescent="0.2">
      <c r="B6" s="39" t="s">
        <v>80</v>
      </c>
      <c r="C6" s="40"/>
      <c r="D6" s="54">
        <v>14</v>
      </c>
      <c r="E6" s="41"/>
      <c r="G6" s="138" t="s">
        <v>81</v>
      </c>
    </row>
    <row r="7" spans="2:10" ht="16.5" thickBot="1" x14ac:dyDescent="0.3">
      <c r="B7" s="135" t="s">
        <v>20</v>
      </c>
      <c r="C7" s="136">
        <f>D7*D6</f>
        <v>179.20000000000002</v>
      </c>
      <c r="D7" s="56">
        <v>12.8</v>
      </c>
      <c r="E7" s="41"/>
      <c r="J7" s="139" t="s">
        <v>82</v>
      </c>
    </row>
    <row r="8" spans="2:10" ht="15.75" thickTop="1" x14ac:dyDescent="0.2">
      <c r="C8" s="81"/>
      <c r="D8" s="54"/>
      <c r="E8" s="41"/>
    </row>
    <row r="9" spans="2:10" ht="15" x14ac:dyDescent="0.2">
      <c r="C9" s="40"/>
      <c r="D9" s="41"/>
      <c r="E9" s="41"/>
    </row>
    <row r="10" spans="2:10" ht="15" x14ac:dyDescent="0.2">
      <c r="C10" s="40"/>
      <c r="D10" s="41"/>
      <c r="E10" s="41"/>
    </row>
    <row r="11" spans="2:10" ht="15.75" thickBot="1" x14ac:dyDescent="0.25">
      <c r="B11" s="48"/>
      <c r="C11" s="49"/>
      <c r="D11" s="50"/>
      <c r="E11" s="50"/>
    </row>
    <row r="12" spans="2:10" ht="15.75" x14ac:dyDescent="0.25">
      <c r="B12" s="140" t="s">
        <v>292</v>
      </c>
      <c r="C12" s="36"/>
      <c r="D12" s="38"/>
      <c r="E12" s="38"/>
    </row>
    <row r="13" spans="2:10" ht="15.75" x14ac:dyDescent="0.25">
      <c r="B13" s="51" t="s">
        <v>83</v>
      </c>
      <c r="C13" s="40"/>
      <c r="D13" s="41">
        <v>2.65</v>
      </c>
      <c r="E13" s="41">
        <v>4</v>
      </c>
    </row>
    <row r="14" spans="2:10" ht="15" x14ac:dyDescent="0.2">
      <c r="B14" s="39" t="s">
        <v>84</v>
      </c>
      <c r="C14" s="40"/>
      <c r="D14" s="41">
        <v>0.2</v>
      </c>
      <c r="E14" s="41"/>
    </row>
    <row r="15" spans="2:10" ht="15" x14ac:dyDescent="0.2">
      <c r="B15" s="39"/>
      <c r="C15" s="43">
        <f>D15*D14*D13*E13</f>
        <v>0.63600000000000001</v>
      </c>
      <c r="D15" s="44">
        <v>0.3</v>
      </c>
      <c r="E15" s="41"/>
    </row>
    <row r="16" spans="2:10" ht="15" x14ac:dyDescent="0.2">
      <c r="B16" s="39"/>
      <c r="C16" s="40" t="s">
        <v>1</v>
      </c>
      <c r="D16" s="41"/>
      <c r="E16" s="41"/>
      <c r="G16" s="137" t="s">
        <v>159</v>
      </c>
    </row>
    <row r="17" spans="2:9" ht="15" x14ac:dyDescent="0.2">
      <c r="B17" s="42"/>
      <c r="C17" s="40"/>
      <c r="D17" s="41"/>
      <c r="E17" s="41"/>
      <c r="G17" s="138" t="s">
        <v>85</v>
      </c>
    </row>
    <row r="18" spans="2:9" ht="15" x14ac:dyDescent="0.2">
      <c r="C18" s="40"/>
      <c r="D18" s="41"/>
      <c r="E18" s="41"/>
      <c r="I18" s="139" t="s">
        <v>86</v>
      </c>
    </row>
    <row r="19" spans="2:9" ht="15.75" thickBot="1" x14ac:dyDescent="0.25">
      <c r="B19" s="48"/>
      <c r="C19" s="49"/>
      <c r="D19" s="50"/>
      <c r="E19" s="50"/>
    </row>
    <row r="20" spans="2:9" ht="24" customHeight="1" x14ac:dyDescent="0.25">
      <c r="B20" s="141" t="s">
        <v>293</v>
      </c>
      <c r="C20" s="36"/>
      <c r="D20" s="38"/>
      <c r="E20" s="38"/>
    </row>
    <row r="21" spans="2:9" ht="15" x14ac:dyDescent="0.2">
      <c r="B21" s="39" t="s">
        <v>87</v>
      </c>
      <c r="C21" s="40"/>
      <c r="D21" s="41">
        <v>2.85</v>
      </c>
      <c r="E21" s="41">
        <v>6</v>
      </c>
    </row>
    <row r="22" spans="2:9" ht="15" x14ac:dyDescent="0.2">
      <c r="B22" s="39" t="s">
        <v>88</v>
      </c>
      <c r="C22" s="40"/>
      <c r="D22" s="41">
        <v>0.2</v>
      </c>
      <c r="E22" s="41"/>
    </row>
    <row r="23" spans="2:9" ht="15.75" x14ac:dyDescent="0.25">
      <c r="B23" s="135" t="s">
        <v>1</v>
      </c>
      <c r="C23" s="52">
        <f>D23*D22*D21*E21</f>
        <v>1.3680000000000003</v>
      </c>
      <c r="D23" s="44">
        <v>0.4</v>
      </c>
      <c r="E23" s="41"/>
    </row>
    <row r="24" spans="2:9" ht="15" x14ac:dyDescent="0.2">
      <c r="B24" s="39"/>
      <c r="C24" s="40"/>
      <c r="D24" s="41"/>
      <c r="E24" s="41"/>
      <c r="G24" s="39" t="s">
        <v>159</v>
      </c>
    </row>
    <row r="25" spans="2:9" ht="15" x14ac:dyDescent="0.2">
      <c r="B25" s="42"/>
      <c r="C25" s="40"/>
      <c r="D25" s="41"/>
      <c r="E25" s="41"/>
      <c r="G25" s="138" t="s">
        <v>66</v>
      </c>
    </row>
    <row r="26" spans="2:9" ht="15" x14ac:dyDescent="0.2">
      <c r="B26" s="45"/>
      <c r="C26" s="40"/>
      <c r="D26" s="41"/>
      <c r="E26" s="41"/>
      <c r="I26" s="45" t="s">
        <v>89</v>
      </c>
    </row>
    <row r="27" spans="2:9" ht="15.75" thickBot="1" x14ac:dyDescent="0.25">
      <c r="B27" s="48"/>
      <c r="C27" s="49"/>
      <c r="D27" s="50"/>
      <c r="E27" s="50"/>
    </row>
    <row r="28" spans="2:9" ht="15.75" x14ac:dyDescent="0.25">
      <c r="B28" s="134" t="s">
        <v>294</v>
      </c>
      <c r="C28" s="36"/>
      <c r="D28" s="38"/>
      <c r="E28" s="38"/>
    </row>
    <row r="29" spans="2:9" ht="15.75" x14ac:dyDescent="0.25">
      <c r="B29" s="51" t="s">
        <v>90</v>
      </c>
      <c r="C29" s="40"/>
      <c r="D29" s="41">
        <v>3.1</v>
      </c>
      <c r="E29" s="41">
        <v>2</v>
      </c>
    </row>
    <row r="30" spans="2:9" ht="15" x14ac:dyDescent="0.2">
      <c r="B30" s="39" t="s">
        <v>91</v>
      </c>
      <c r="C30" s="40"/>
      <c r="D30" s="41">
        <v>0.4</v>
      </c>
      <c r="E30" s="41"/>
    </row>
    <row r="31" spans="2:9" ht="15" x14ac:dyDescent="0.2">
      <c r="B31" s="39"/>
      <c r="C31" s="55">
        <f>D31*D30*D29*E29</f>
        <v>0.99200000000000021</v>
      </c>
      <c r="D31" s="44">
        <v>0.4</v>
      </c>
      <c r="E31" s="41"/>
    </row>
    <row r="32" spans="2:9" ht="15" x14ac:dyDescent="0.2">
      <c r="B32" s="39"/>
      <c r="C32" s="40" t="s">
        <v>1</v>
      </c>
      <c r="D32" s="41"/>
      <c r="E32" s="41"/>
    </row>
    <row r="33" spans="2:10" ht="15" x14ac:dyDescent="0.2">
      <c r="B33" s="42"/>
      <c r="C33" s="40"/>
      <c r="D33" s="41"/>
      <c r="E33" s="41"/>
      <c r="G33" s="137" t="s">
        <v>159</v>
      </c>
    </row>
    <row r="34" spans="2:10" ht="15" x14ac:dyDescent="0.2">
      <c r="B34" s="45"/>
      <c r="C34" s="40"/>
      <c r="D34" s="41"/>
      <c r="E34" s="41"/>
      <c r="G34" s="138" t="s">
        <v>92</v>
      </c>
    </row>
    <row r="35" spans="2:10" ht="15.75" thickBot="1" x14ac:dyDescent="0.25">
      <c r="B35" s="48"/>
      <c r="C35" s="49"/>
      <c r="D35" s="50"/>
      <c r="E35" s="50"/>
      <c r="I35" s="139" t="s">
        <v>93</v>
      </c>
    </row>
    <row r="36" spans="2:10" ht="15.75" x14ac:dyDescent="0.25">
      <c r="B36" s="142" t="s">
        <v>295</v>
      </c>
      <c r="C36" s="36"/>
      <c r="D36" s="36"/>
      <c r="E36" s="38"/>
    </row>
    <row r="37" spans="2:10" ht="15.75" x14ac:dyDescent="0.25">
      <c r="B37" s="51" t="s">
        <v>94</v>
      </c>
      <c r="C37" s="40"/>
      <c r="D37" s="40"/>
      <c r="E37" s="41"/>
    </row>
    <row r="38" spans="2:10" ht="15" x14ac:dyDescent="0.2">
      <c r="B38" s="39"/>
      <c r="C38" s="40"/>
      <c r="D38" s="40">
        <v>52.8</v>
      </c>
      <c r="E38" s="41"/>
    </row>
    <row r="39" spans="2:10" ht="19.5" customHeight="1" x14ac:dyDescent="0.2">
      <c r="B39" s="14" t="s">
        <v>95</v>
      </c>
      <c r="C39" s="19">
        <f>D39*D38</f>
        <v>4.4880000000000004</v>
      </c>
      <c r="D39" s="9">
        <v>8.5000000000000006E-2</v>
      </c>
      <c r="E39" s="6"/>
    </row>
    <row r="40" spans="2:10" x14ac:dyDescent="0.2">
      <c r="B40" s="14" t="s">
        <v>96</v>
      </c>
      <c r="C40" s="59" t="s">
        <v>1</v>
      </c>
      <c r="D40" s="3"/>
      <c r="E40" s="6"/>
    </row>
    <row r="41" spans="2:10" x14ac:dyDescent="0.2">
      <c r="B41" s="14"/>
      <c r="C41" s="3"/>
      <c r="D41" s="3"/>
      <c r="E41" s="6"/>
    </row>
    <row r="42" spans="2:10" ht="15" x14ac:dyDescent="0.2">
      <c r="B42" s="14" t="s">
        <v>97</v>
      </c>
      <c r="C42" s="3"/>
      <c r="D42" s="3"/>
      <c r="E42" s="6"/>
      <c r="G42" s="137" t="s">
        <v>159</v>
      </c>
    </row>
    <row r="43" spans="2:10" ht="15" x14ac:dyDescent="0.2">
      <c r="B43" s="39" t="s">
        <v>159</v>
      </c>
      <c r="C43" s="3"/>
      <c r="D43" s="3"/>
      <c r="E43" s="6"/>
      <c r="G43" s="138" t="s">
        <v>98</v>
      </c>
    </row>
    <row r="44" spans="2:10" ht="15" x14ac:dyDescent="0.2">
      <c r="B44" s="42" t="s">
        <v>98</v>
      </c>
      <c r="C44" s="3"/>
      <c r="D44" s="3"/>
      <c r="E44" s="6"/>
      <c r="J44" s="139" t="s">
        <v>99</v>
      </c>
    </row>
    <row r="45" spans="2:10" ht="15" x14ac:dyDescent="0.2">
      <c r="B45" s="45" t="s">
        <v>99</v>
      </c>
      <c r="C45" s="3"/>
      <c r="D45" s="3"/>
      <c r="E45" s="6"/>
    </row>
    <row r="46" spans="2:10" ht="15" thickBot="1" x14ac:dyDescent="0.25">
      <c r="B46" s="58"/>
      <c r="C46" s="4"/>
      <c r="D46" s="4"/>
      <c r="E46" s="7"/>
    </row>
    <row r="47" spans="2:10" ht="15" x14ac:dyDescent="0.25">
      <c r="B47" s="144" t="s">
        <v>296</v>
      </c>
      <c r="C47" s="2"/>
      <c r="D47" s="2"/>
      <c r="E47" s="5"/>
    </row>
    <row r="48" spans="2:10" ht="15" x14ac:dyDescent="0.25">
      <c r="B48" s="17" t="s">
        <v>100</v>
      </c>
      <c r="C48" s="3"/>
      <c r="D48" s="3"/>
      <c r="E48" s="6"/>
    </row>
    <row r="49" spans="2:10" x14ac:dyDescent="0.2">
      <c r="B49" s="14" t="s">
        <v>101</v>
      </c>
      <c r="C49" s="3"/>
      <c r="D49" s="8">
        <v>12.8</v>
      </c>
      <c r="E49" s="6">
        <v>2</v>
      </c>
    </row>
    <row r="50" spans="2:10" x14ac:dyDescent="0.2">
      <c r="B50" s="14" t="s">
        <v>102</v>
      </c>
      <c r="C50" s="3"/>
      <c r="D50" s="8">
        <v>0.25</v>
      </c>
      <c r="E50" s="6"/>
    </row>
    <row r="51" spans="2:10" ht="15.75" x14ac:dyDescent="0.25">
      <c r="B51" s="145" t="s">
        <v>1</v>
      </c>
      <c r="C51" s="52">
        <f>D51*D50*D49*E49</f>
        <v>1.2800000000000002</v>
      </c>
      <c r="D51" s="8">
        <v>0.2</v>
      </c>
      <c r="E51" s="6"/>
    </row>
    <row r="52" spans="2:10" ht="29.25" customHeight="1" x14ac:dyDescent="0.2">
      <c r="B52" s="39"/>
      <c r="C52" s="3" t="s">
        <v>1</v>
      </c>
      <c r="D52" s="3"/>
      <c r="E52" s="6"/>
      <c r="G52" s="39" t="s">
        <v>159</v>
      </c>
    </row>
    <row r="53" spans="2:10" ht="15" x14ac:dyDescent="0.2">
      <c r="B53" s="45"/>
      <c r="C53" s="3"/>
      <c r="E53" s="94"/>
      <c r="G53" s="3"/>
      <c r="H53" s="6"/>
      <c r="J53" s="45" t="s">
        <v>106</v>
      </c>
    </row>
    <row r="54" spans="2:10" ht="15" thickBot="1" x14ac:dyDescent="0.25">
      <c r="B54" s="58"/>
      <c r="C54" s="4"/>
      <c r="D54" s="4"/>
      <c r="E54" s="7"/>
    </row>
    <row r="55" spans="2:10" ht="15" x14ac:dyDescent="0.25">
      <c r="B55" s="144"/>
      <c r="C55" s="2"/>
      <c r="D55" s="2"/>
      <c r="E55" s="6"/>
    </row>
    <row r="56" spans="2:10" ht="15" x14ac:dyDescent="0.25">
      <c r="B56" s="17" t="s">
        <v>103</v>
      </c>
      <c r="C56" s="3"/>
      <c r="D56" s="3"/>
      <c r="E56" s="6"/>
    </row>
    <row r="57" spans="2:10" x14ac:dyDescent="0.2">
      <c r="B57" s="14" t="s">
        <v>104</v>
      </c>
      <c r="C57" s="3"/>
      <c r="D57" s="8">
        <v>13.6</v>
      </c>
      <c r="E57" s="6">
        <v>2</v>
      </c>
    </row>
    <row r="58" spans="2:10" x14ac:dyDescent="0.2">
      <c r="B58" s="14" t="s">
        <v>105</v>
      </c>
      <c r="C58" s="3"/>
      <c r="D58" s="8">
        <v>0.45</v>
      </c>
      <c r="E58" s="6"/>
    </row>
    <row r="59" spans="2:10" ht="15" x14ac:dyDescent="0.2">
      <c r="B59" s="14"/>
      <c r="C59" s="55">
        <f>D59*D58*D57*E57</f>
        <v>2.4480000000000004</v>
      </c>
      <c r="D59" s="19">
        <v>0.2</v>
      </c>
      <c r="E59" s="6"/>
    </row>
    <row r="60" spans="2:10" ht="15" x14ac:dyDescent="0.2">
      <c r="C60" s="3" t="s">
        <v>1</v>
      </c>
      <c r="D60" s="3"/>
      <c r="E60" s="6"/>
      <c r="G60" s="137" t="s">
        <v>159</v>
      </c>
    </row>
    <row r="61" spans="2:10" ht="15" x14ac:dyDescent="0.2">
      <c r="B61" s="110"/>
      <c r="C61" s="3"/>
      <c r="D61" s="3"/>
      <c r="E61" s="6"/>
      <c r="G61" s="138" t="s">
        <v>107</v>
      </c>
    </row>
    <row r="62" spans="2:10" ht="15" x14ac:dyDescent="0.2">
      <c r="C62" s="3"/>
      <c r="D62" s="3"/>
      <c r="E62" s="6"/>
      <c r="I62" s="139" t="s">
        <v>108</v>
      </c>
    </row>
    <row r="63" spans="2:10" ht="15" thickBot="1" x14ac:dyDescent="0.25">
      <c r="B63" s="14"/>
      <c r="C63" s="3"/>
      <c r="D63" s="3"/>
      <c r="E63" s="6"/>
    </row>
    <row r="64" spans="2:10" ht="15" x14ac:dyDescent="0.25">
      <c r="B64" s="144"/>
      <c r="C64" s="2"/>
      <c r="D64" s="2"/>
      <c r="E64" s="5"/>
    </row>
    <row r="65" spans="2:9" ht="15" x14ac:dyDescent="0.25">
      <c r="B65" s="146" t="s">
        <v>298</v>
      </c>
      <c r="C65" s="3"/>
      <c r="D65" s="3">
        <v>2.1</v>
      </c>
      <c r="E65" s="6"/>
    </row>
    <row r="66" spans="2:9" x14ac:dyDescent="0.2">
      <c r="B66" s="14"/>
      <c r="C66" s="9">
        <v>4.2</v>
      </c>
      <c r="D66" s="9">
        <v>2</v>
      </c>
      <c r="E66" s="6"/>
    </row>
    <row r="67" spans="2:9" ht="15" x14ac:dyDescent="0.2">
      <c r="C67" s="3" t="s">
        <v>20</v>
      </c>
      <c r="D67" s="3"/>
      <c r="E67" s="6"/>
      <c r="G67" s="137" t="s">
        <v>159</v>
      </c>
    </row>
    <row r="68" spans="2:9" ht="15" x14ac:dyDescent="0.2">
      <c r="C68" s="3"/>
      <c r="D68" s="3"/>
      <c r="E68" s="6"/>
      <c r="G68" s="138" t="s">
        <v>110</v>
      </c>
    </row>
    <row r="69" spans="2:9" ht="15" x14ac:dyDescent="0.2">
      <c r="C69" s="3"/>
      <c r="D69" s="3"/>
      <c r="E69" s="6"/>
      <c r="I69" s="139" t="s">
        <v>111</v>
      </c>
    </row>
    <row r="70" spans="2:9" ht="15" thickBot="1" x14ac:dyDescent="0.25">
      <c r="B70" s="58"/>
      <c r="C70" s="4"/>
      <c r="D70" s="4"/>
      <c r="E70" s="7"/>
    </row>
    <row r="71" spans="2:9" ht="15" x14ac:dyDescent="0.25">
      <c r="B71" s="144" t="s">
        <v>297</v>
      </c>
      <c r="C71" s="2"/>
      <c r="D71" s="2"/>
      <c r="E71" s="5"/>
    </row>
    <row r="72" spans="2:9" ht="15" x14ac:dyDescent="0.25">
      <c r="B72" s="17" t="s">
        <v>299</v>
      </c>
      <c r="C72" s="3"/>
      <c r="D72" s="3"/>
      <c r="E72" s="6"/>
    </row>
    <row r="73" spans="2:9" x14ac:dyDescent="0.2">
      <c r="B73" s="14" t="s">
        <v>113</v>
      </c>
      <c r="C73" s="3"/>
      <c r="D73" s="3">
        <v>1.75</v>
      </c>
      <c r="E73" s="6"/>
    </row>
    <row r="74" spans="2:9" x14ac:dyDescent="0.2">
      <c r="B74" s="14" t="s">
        <v>114</v>
      </c>
      <c r="C74" s="19">
        <f>D74*D73</f>
        <v>1.8375000000000001</v>
      </c>
      <c r="D74" s="9">
        <v>1.05</v>
      </c>
      <c r="E74" s="6"/>
    </row>
    <row r="75" spans="2:9" ht="15" x14ac:dyDescent="0.2">
      <c r="C75" s="3" t="s">
        <v>20</v>
      </c>
      <c r="D75" s="3"/>
      <c r="E75" s="6"/>
      <c r="G75" s="137" t="s">
        <v>159</v>
      </c>
    </row>
    <row r="76" spans="2:9" ht="15" x14ac:dyDescent="0.2">
      <c r="C76" s="3"/>
      <c r="D76" s="3"/>
      <c r="E76" s="6"/>
      <c r="G76" s="138" t="s">
        <v>115</v>
      </c>
    </row>
    <row r="77" spans="2:9" ht="15" x14ac:dyDescent="0.2">
      <c r="C77" s="3"/>
      <c r="D77" s="3"/>
      <c r="E77" s="6"/>
      <c r="I77" s="139" t="s">
        <v>116</v>
      </c>
    </row>
    <row r="78" spans="2:9" ht="15" thickBot="1" x14ac:dyDescent="0.25">
      <c r="B78" s="58"/>
      <c r="C78" s="4"/>
      <c r="D78" s="4"/>
      <c r="E78" s="7"/>
    </row>
    <row r="79" spans="2:9" ht="15" x14ac:dyDescent="0.25">
      <c r="B79" s="144" t="s">
        <v>300</v>
      </c>
      <c r="C79" s="3"/>
      <c r="D79" s="3"/>
      <c r="E79" s="6"/>
    </row>
    <row r="80" spans="2:9" ht="15" x14ac:dyDescent="0.25">
      <c r="B80" s="17" t="s">
        <v>117</v>
      </c>
      <c r="C80" s="3"/>
      <c r="D80" s="3">
        <v>1.75</v>
      </c>
      <c r="E80" s="6"/>
    </row>
    <row r="81" spans="2:9" ht="13.5" customHeight="1" x14ac:dyDescent="0.2">
      <c r="B81" s="14" t="s">
        <v>113</v>
      </c>
      <c r="C81" s="3"/>
      <c r="D81" s="3">
        <v>0.2</v>
      </c>
      <c r="E81" s="6"/>
    </row>
    <row r="82" spans="2:9" ht="15" x14ac:dyDescent="0.2">
      <c r="C82" s="19">
        <f>D82*D81*D80</f>
        <v>5.2499999999999998E-2</v>
      </c>
      <c r="D82" s="9">
        <v>0.15</v>
      </c>
      <c r="E82" s="6"/>
      <c r="G82" s="137" t="s">
        <v>159</v>
      </c>
    </row>
    <row r="83" spans="2:9" ht="15" x14ac:dyDescent="0.2">
      <c r="C83" s="3"/>
      <c r="D83" s="3"/>
      <c r="E83" s="6"/>
      <c r="G83" s="138" t="s">
        <v>118</v>
      </c>
    </row>
    <row r="84" spans="2:9" ht="15" x14ac:dyDescent="0.2">
      <c r="C84" s="3"/>
      <c r="D84" s="3"/>
      <c r="E84" s="6"/>
      <c r="I84" s="139" t="s">
        <v>119</v>
      </c>
    </row>
    <row r="85" spans="2:9" ht="15" thickBot="1" x14ac:dyDescent="0.25">
      <c r="B85" s="58"/>
      <c r="C85" s="4"/>
      <c r="D85" s="4"/>
      <c r="E85" s="7"/>
    </row>
  </sheetData>
  <hyperlinks>
    <hyperlink ref="E3" r:id="rId1"/>
  </hyperlinks>
  <pageMargins left="0.7" right="0.7" top="0.75" bottom="0.75" header="0.3" footer="0.3"/>
  <pageSetup paperSize="9" orientation="portrait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98"/>
  <sheetViews>
    <sheetView rightToLeft="1" topLeftCell="A45" zoomScale="115" zoomScaleNormal="115" workbookViewId="0">
      <selection activeCell="A45" sqref="A45"/>
    </sheetView>
  </sheetViews>
  <sheetFormatPr defaultRowHeight="16.5" x14ac:dyDescent="0.25"/>
  <cols>
    <col min="1" max="1" width="1.875" style="61" customWidth="1"/>
    <col min="2" max="2" width="40.625" style="61" customWidth="1"/>
    <col min="3" max="4" width="9" style="61"/>
    <col min="5" max="5" width="6" style="61" customWidth="1"/>
    <col min="6" max="16384" width="9" style="61"/>
  </cols>
  <sheetData>
    <row r="2" spans="2:6" x14ac:dyDescent="0.25">
      <c r="B2" s="128" t="s">
        <v>120</v>
      </c>
    </row>
    <row r="3" spans="2:6" x14ac:dyDescent="0.25">
      <c r="B3" s="61" t="s">
        <v>121</v>
      </c>
    </row>
    <row r="4" spans="2:6" x14ac:dyDescent="0.25">
      <c r="B4" s="61" t="s">
        <v>152</v>
      </c>
      <c r="F4" s="31"/>
    </row>
    <row r="5" spans="2:6" ht="17.25" thickBot="1" x14ac:dyDescent="0.3">
      <c r="F5" s="31" t="s">
        <v>153</v>
      </c>
    </row>
    <row r="6" spans="2:6" x14ac:dyDescent="0.25">
      <c r="B6" s="205" t="s">
        <v>437</v>
      </c>
      <c r="C6" s="68"/>
      <c r="D6" s="63"/>
      <c r="E6" s="68"/>
    </row>
    <row r="7" spans="2:6" x14ac:dyDescent="0.25">
      <c r="B7" s="64" t="s">
        <v>122</v>
      </c>
      <c r="C7" s="69"/>
      <c r="D7" s="61">
        <v>13.2</v>
      </c>
      <c r="E7" s="69"/>
    </row>
    <row r="8" spans="2:6" x14ac:dyDescent="0.25">
      <c r="B8" s="73" t="s">
        <v>20</v>
      </c>
      <c r="C8" s="71">
        <v>158.4</v>
      </c>
      <c r="D8" s="72">
        <v>12</v>
      </c>
      <c r="E8" s="69"/>
    </row>
    <row r="9" spans="2:6" x14ac:dyDescent="0.25">
      <c r="B9" s="197" t="s">
        <v>123</v>
      </c>
      <c r="C9" s="69"/>
      <c r="E9" s="69"/>
    </row>
    <row r="10" spans="2:6" x14ac:dyDescent="0.25">
      <c r="B10" s="198" t="s">
        <v>124</v>
      </c>
      <c r="C10" s="69"/>
      <c r="E10" s="69"/>
    </row>
    <row r="11" spans="2:6" ht="17.25" thickBot="1" x14ac:dyDescent="0.3">
      <c r="B11" s="64"/>
      <c r="C11" s="69"/>
      <c r="E11" s="69"/>
    </row>
    <row r="12" spans="2:6" x14ac:dyDescent="0.25">
      <c r="B12" s="62"/>
      <c r="C12" s="68"/>
      <c r="D12" s="63"/>
      <c r="E12" s="68"/>
    </row>
    <row r="13" spans="2:6" x14ac:dyDescent="0.25">
      <c r="B13" s="64" t="s">
        <v>83</v>
      </c>
      <c r="C13" s="69"/>
      <c r="D13" s="61">
        <v>2.35</v>
      </c>
      <c r="E13" s="69">
        <v>4</v>
      </c>
    </row>
    <row r="14" spans="2:6" x14ac:dyDescent="0.25">
      <c r="B14" s="64" t="s">
        <v>125</v>
      </c>
      <c r="C14" s="69"/>
      <c r="D14" s="61">
        <v>0.2</v>
      </c>
      <c r="E14" s="69"/>
    </row>
    <row r="15" spans="2:6" x14ac:dyDescent="0.25">
      <c r="B15" s="73" t="s">
        <v>1</v>
      </c>
      <c r="C15" s="71">
        <f>D15*D14*D13*E13</f>
        <v>0.56399999999999995</v>
      </c>
      <c r="D15" s="72">
        <v>0.3</v>
      </c>
      <c r="E15" s="69"/>
    </row>
    <row r="16" spans="2:6" x14ac:dyDescent="0.25">
      <c r="B16" s="64"/>
      <c r="C16" s="69"/>
      <c r="E16" s="69"/>
    </row>
    <row r="17" spans="2:5" x14ac:dyDescent="0.25">
      <c r="B17" s="42" t="s">
        <v>85</v>
      </c>
      <c r="C17" s="69"/>
      <c r="E17" s="69"/>
    </row>
    <row r="18" spans="2:5" ht="17.25" thickBot="1" x14ac:dyDescent="0.3">
      <c r="B18" s="74" t="s">
        <v>126</v>
      </c>
      <c r="C18" s="70"/>
      <c r="D18" s="67"/>
      <c r="E18" s="70"/>
    </row>
    <row r="19" spans="2:5" x14ac:dyDescent="0.25">
      <c r="B19" s="62"/>
      <c r="C19" s="68"/>
      <c r="D19" s="63"/>
      <c r="E19" s="68"/>
    </row>
    <row r="20" spans="2:5" x14ac:dyDescent="0.25">
      <c r="B20" s="64" t="s">
        <v>87</v>
      </c>
      <c r="C20" s="69"/>
      <c r="D20" s="61">
        <v>2.5499999999999998</v>
      </c>
      <c r="E20" s="69">
        <v>6</v>
      </c>
    </row>
    <row r="21" spans="2:5" x14ac:dyDescent="0.25">
      <c r="B21" s="64" t="s">
        <v>127</v>
      </c>
      <c r="C21" s="69"/>
      <c r="D21" s="61">
        <v>0.2</v>
      </c>
      <c r="E21" s="69"/>
    </row>
    <row r="22" spans="2:5" x14ac:dyDescent="0.25">
      <c r="B22" s="73" t="s">
        <v>1</v>
      </c>
      <c r="C22" s="199">
        <f>D22*D21*D20*E20</f>
        <v>1.2240000000000002</v>
      </c>
      <c r="D22" s="72">
        <v>0.4</v>
      </c>
      <c r="E22" s="69"/>
    </row>
    <row r="23" spans="2:5" x14ac:dyDescent="0.25">
      <c r="B23" s="64"/>
      <c r="C23" s="69"/>
      <c r="E23" s="69"/>
    </row>
    <row r="24" spans="2:5" x14ac:dyDescent="0.25">
      <c r="B24" s="42" t="s">
        <v>66</v>
      </c>
      <c r="C24" s="69"/>
      <c r="E24" s="69"/>
    </row>
    <row r="25" spans="2:5" x14ac:dyDescent="0.25">
      <c r="B25" s="45" t="s">
        <v>128</v>
      </c>
      <c r="C25" s="69"/>
      <c r="E25" s="69"/>
    </row>
    <row r="26" spans="2:5" ht="17.25" thickBot="1" x14ac:dyDescent="0.3">
      <c r="B26" s="66"/>
      <c r="C26" s="70"/>
      <c r="D26" s="67"/>
      <c r="E26" s="70"/>
    </row>
    <row r="27" spans="2:5" x14ac:dyDescent="0.25">
      <c r="B27" s="62"/>
      <c r="C27" s="68"/>
      <c r="D27" s="63"/>
      <c r="E27" s="68"/>
    </row>
    <row r="28" spans="2:5" x14ac:dyDescent="0.25">
      <c r="B28" s="64" t="s">
        <v>90</v>
      </c>
      <c r="C28" s="69"/>
      <c r="D28" s="61">
        <v>2.5499999999999998</v>
      </c>
      <c r="E28" s="69">
        <v>2</v>
      </c>
    </row>
    <row r="29" spans="2:5" x14ac:dyDescent="0.25">
      <c r="B29" s="64" t="s">
        <v>127</v>
      </c>
      <c r="C29" s="69"/>
      <c r="D29" s="61">
        <v>0.4</v>
      </c>
      <c r="E29" s="69"/>
    </row>
    <row r="30" spans="2:5" x14ac:dyDescent="0.25">
      <c r="B30" s="73" t="s">
        <v>1</v>
      </c>
      <c r="C30" s="199">
        <f>D30*D29*D28*E28</f>
        <v>0.81600000000000006</v>
      </c>
      <c r="D30" s="72">
        <v>0.4</v>
      </c>
      <c r="E30" s="69"/>
    </row>
    <row r="31" spans="2:5" x14ac:dyDescent="0.25">
      <c r="B31" s="64"/>
      <c r="C31" s="69"/>
      <c r="E31" s="69"/>
    </row>
    <row r="32" spans="2:5" x14ac:dyDescent="0.25">
      <c r="B32" s="42" t="s">
        <v>92</v>
      </c>
      <c r="C32" s="69"/>
      <c r="E32" s="69"/>
    </row>
    <row r="33" spans="2:5" x14ac:dyDescent="0.25">
      <c r="B33" s="45" t="s">
        <v>129</v>
      </c>
      <c r="C33" s="69"/>
      <c r="E33" s="69"/>
    </row>
    <row r="34" spans="2:5" ht="17.25" thickBot="1" x14ac:dyDescent="0.3">
      <c r="B34" s="66"/>
      <c r="C34" s="70"/>
      <c r="D34" s="67"/>
      <c r="E34" s="70"/>
    </row>
    <row r="35" spans="2:5" ht="17.25" thickBot="1" x14ac:dyDescent="0.3">
      <c r="B35" s="64"/>
      <c r="C35" s="69"/>
      <c r="E35" s="69"/>
    </row>
    <row r="36" spans="2:5" x14ac:dyDescent="0.25">
      <c r="B36" s="57"/>
      <c r="C36" s="36"/>
      <c r="D36" s="36"/>
      <c r="E36" s="69"/>
    </row>
    <row r="37" spans="2:5" x14ac:dyDescent="0.25">
      <c r="B37" s="39" t="s">
        <v>94</v>
      </c>
      <c r="C37" s="40"/>
      <c r="D37" s="40"/>
      <c r="E37" s="69"/>
    </row>
    <row r="38" spans="2:5" x14ac:dyDescent="0.25">
      <c r="B38" s="39"/>
      <c r="C38" s="40"/>
      <c r="D38" s="40">
        <v>49.6</v>
      </c>
      <c r="E38" s="69"/>
    </row>
    <row r="39" spans="2:5" x14ac:dyDescent="0.25">
      <c r="B39" s="14" t="s">
        <v>95</v>
      </c>
      <c r="C39" s="9">
        <f>D39*D38</f>
        <v>4.2160000000000002</v>
      </c>
      <c r="D39" s="9">
        <v>8.5000000000000006E-2</v>
      </c>
      <c r="E39" s="69"/>
    </row>
    <row r="40" spans="2:5" x14ac:dyDescent="0.25">
      <c r="B40" s="14" t="s">
        <v>96</v>
      </c>
      <c r="C40" s="59" t="s">
        <v>1</v>
      </c>
      <c r="D40" s="3"/>
      <c r="E40" s="69"/>
    </row>
    <row r="41" spans="2:5" x14ac:dyDescent="0.25">
      <c r="B41" s="14"/>
      <c r="C41" s="3"/>
      <c r="D41" s="3"/>
      <c r="E41" s="69"/>
    </row>
    <row r="42" spans="2:5" x14ac:dyDescent="0.25">
      <c r="B42" s="14" t="s">
        <v>130</v>
      </c>
      <c r="C42" s="3"/>
      <c r="D42" s="3"/>
      <c r="E42" s="69"/>
    </row>
    <row r="43" spans="2:5" x14ac:dyDescent="0.25">
      <c r="B43" s="200" t="s">
        <v>430</v>
      </c>
      <c r="C43" s="3"/>
      <c r="D43" s="3"/>
      <c r="E43" s="69"/>
    </row>
    <row r="44" spans="2:5" x14ac:dyDescent="0.25">
      <c r="B44" s="14" t="s">
        <v>431</v>
      </c>
      <c r="C44" s="3"/>
      <c r="D44" s="3"/>
      <c r="E44" s="69"/>
    </row>
    <row r="45" spans="2:5" x14ac:dyDescent="0.25">
      <c r="B45" s="201" t="s">
        <v>432</v>
      </c>
      <c r="C45" s="3"/>
      <c r="D45" s="3">
        <v>49.6</v>
      </c>
      <c r="E45" s="69"/>
    </row>
    <row r="46" spans="2:5" x14ac:dyDescent="0.25">
      <c r="B46" s="14"/>
      <c r="C46" s="3"/>
      <c r="D46" s="3">
        <v>0.2</v>
      </c>
      <c r="E46" s="69"/>
    </row>
    <row r="47" spans="2:5" x14ac:dyDescent="0.25">
      <c r="B47" s="14"/>
      <c r="C47" s="3">
        <f>D47*D46*D45</f>
        <v>1.9840000000000004</v>
      </c>
      <c r="D47" s="9">
        <v>0.2</v>
      </c>
      <c r="E47" s="69"/>
    </row>
    <row r="48" spans="2:5" x14ac:dyDescent="0.25">
      <c r="B48" s="14"/>
      <c r="C48" s="3"/>
      <c r="D48" s="3"/>
      <c r="E48" s="69"/>
    </row>
    <row r="49" spans="2:5" x14ac:dyDescent="0.25">
      <c r="B49" s="14" t="s">
        <v>433</v>
      </c>
      <c r="C49" s="3"/>
      <c r="D49" s="3">
        <v>49.6</v>
      </c>
      <c r="E49" s="69"/>
    </row>
    <row r="50" spans="2:5" x14ac:dyDescent="0.25">
      <c r="B50" s="14"/>
      <c r="C50" s="3"/>
      <c r="D50" s="3">
        <v>0.15</v>
      </c>
      <c r="E50" s="69"/>
    </row>
    <row r="51" spans="2:5" x14ac:dyDescent="0.25">
      <c r="B51" s="14"/>
      <c r="C51" s="9">
        <f>D51*D50*D49</f>
        <v>2.2319999999999998</v>
      </c>
      <c r="D51" s="9">
        <v>0.3</v>
      </c>
      <c r="E51" s="69"/>
    </row>
    <row r="52" spans="2:5" x14ac:dyDescent="0.25">
      <c r="B52" s="14"/>
      <c r="C52" s="3">
        <f>SUM(C47:C51)</f>
        <v>4.2160000000000002</v>
      </c>
      <c r="D52" s="3"/>
      <c r="E52" s="69"/>
    </row>
    <row r="53" spans="2:5" x14ac:dyDescent="0.25">
      <c r="B53" s="14"/>
      <c r="C53" s="3"/>
      <c r="D53" s="3"/>
      <c r="E53" s="69"/>
    </row>
    <row r="54" spans="2:5" x14ac:dyDescent="0.25">
      <c r="B54" s="14"/>
      <c r="C54" s="3"/>
      <c r="D54" s="3"/>
      <c r="E54" s="69"/>
    </row>
    <row r="55" spans="2:5" x14ac:dyDescent="0.25">
      <c r="B55" s="42" t="s">
        <v>98</v>
      </c>
      <c r="C55" s="3"/>
      <c r="D55" s="3"/>
      <c r="E55" s="69"/>
    </row>
    <row r="56" spans="2:5" x14ac:dyDescent="0.25">
      <c r="B56" s="45" t="s">
        <v>131</v>
      </c>
      <c r="C56" s="3"/>
      <c r="D56" s="3"/>
      <c r="E56" s="69"/>
    </row>
    <row r="57" spans="2:5" ht="17.25" thickBot="1" x14ac:dyDescent="0.3">
      <c r="B57" s="58"/>
      <c r="C57" s="4"/>
      <c r="D57" s="4"/>
      <c r="E57" s="69"/>
    </row>
    <row r="58" spans="2:5" x14ac:dyDescent="0.25">
      <c r="B58" s="204" t="s">
        <v>435</v>
      </c>
      <c r="C58" s="68"/>
      <c r="D58" s="63"/>
      <c r="E58" s="68"/>
    </row>
    <row r="59" spans="2:5" x14ac:dyDescent="0.25">
      <c r="B59" s="64" t="s">
        <v>133</v>
      </c>
      <c r="C59" s="69"/>
      <c r="D59" s="61">
        <v>12</v>
      </c>
      <c r="E59" s="69">
        <v>2</v>
      </c>
    </row>
    <row r="60" spans="2:5" x14ac:dyDescent="0.25">
      <c r="B60" s="64" t="s">
        <v>132</v>
      </c>
      <c r="C60" s="69"/>
      <c r="D60" s="61">
        <v>0.34</v>
      </c>
      <c r="E60" s="69"/>
    </row>
    <row r="61" spans="2:5" x14ac:dyDescent="0.25">
      <c r="B61" s="73" t="s">
        <v>1</v>
      </c>
      <c r="C61" s="71">
        <f>D61*D60*D59*E59</f>
        <v>1.6320000000000001</v>
      </c>
      <c r="D61" s="72">
        <v>0.2</v>
      </c>
      <c r="E61" s="69"/>
    </row>
    <row r="62" spans="2:5" x14ac:dyDescent="0.25">
      <c r="B62" s="64"/>
      <c r="C62" s="69"/>
      <c r="E62" s="69"/>
    </row>
    <row r="63" spans="2:5" x14ac:dyDescent="0.25">
      <c r="B63" s="42" t="s">
        <v>134</v>
      </c>
      <c r="C63" s="69"/>
      <c r="E63" s="69"/>
    </row>
    <row r="64" spans="2:5" x14ac:dyDescent="0.25">
      <c r="B64" s="45" t="s">
        <v>135</v>
      </c>
      <c r="C64" s="69"/>
      <c r="E64" s="69"/>
    </row>
    <row r="65" spans="2:5" ht="17.25" thickBot="1" x14ac:dyDescent="0.3">
      <c r="B65" s="66"/>
      <c r="C65" s="70"/>
      <c r="D65" s="67"/>
      <c r="E65" s="70"/>
    </row>
    <row r="66" spans="2:5" x14ac:dyDescent="0.25">
      <c r="B66" s="62"/>
      <c r="C66" s="68"/>
      <c r="D66" s="63"/>
      <c r="E66" s="68"/>
    </row>
    <row r="67" spans="2:5" x14ac:dyDescent="0.25">
      <c r="B67" s="64" t="s">
        <v>136</v>
      </c>
      <c r="C67" s="69"/>
      <c r="D67" s="61">
        <v>12.8</v>
      </c>
      <c r="E67" s="69">
        <v>2</v>
      </c>
    </row>
    <row r="68" spans="2:5" x14ac:dyDescent="0.25">
      <c r="B68" s="64" t="s">
        <v>138</v>
      </c>
      <c r="C68" s="69"/>
      <c r="D68" s="61">
        <v>0.54</v>
      </c>
      <c r="E68" s="69"/>
    </row>
    <row r="69" spans="2:5" x14ac:dyDescent="0.25">
      <c r="B69" s="73" t="s">
        <v>1</v>
      </c>
      <c r="C69" s="199">
        <f>D69*D68*D67*E67</f>
        <v>2.7648000000000006</v>
      </c>
      <c r="D69" s="72">
        <v>0.2</v>
      </c>
      <c r="E69" s="69"/>
    </row>
    <row r="70" spans="2:5" x14ac:dyDescent="0.25">
      <c r="B70" s="64"/>
      <c r="C70" s="69"/>
      <c r="E70" s="69"/>
    </row>
    <row r="71" spans="2:5" x14ac:dyDescent="0.25">
      <c r="B71" s="42" t="s">
        <v>107</v>
      </c>
      <c r="C71" s="69"/>
      <c r="E71" s="69"/>
    </row>
    <row r="72" spans="2:5" x14ac:dyDescent="0.25">
      <c r="B72" s="45" t="s">
        <v>139</v>
      </c>
      <c r="C72" s="69"/>
      <c r="E72" s="69"/>
    </row>
    <row r="73" spans="2:5" ht="17.25" thickBot="1" x14ac:dyDescent="0.3">
      <c r="B73" s="66"/>
      <c r="C73" s="70"/>
      <c r="D73" s="67"/>
      <c r="E73" s="70"/>
    </row>
    <row r="74" spans="2:5" x14ac:dyDescent="0.25">
      <c r="B74" s="205" t="s">
        <v>436</v>
      </c>
      <c r="C74" s="68"/>
      <c r="D74" s="63"/>
      <c r="E74" s="68"/>
    </row>
    <row r="75" spans="2:5" x14ac:dyDescent="0.25">
      <c r="B75" s="64" t="s">
        <v>140</v>
      </c>
      <c r="C75" s="69"/>
      <c r="D75" s="61">
        <v>12.8</v>
      </c>
      <c r="E75" s="69"/>
    </row>
    <row r="76" spans="2:5" x14ac:dyDescent="0.25">
      <c r="B76" s="64" t="s">
        <v>137</v>
      </c>
      <c r="C76" s="69"/>
      <c r="D76" s="61">
        <v>0.34</v>
      </c>
      <c r="E76" s="69"/>
    </row>
    <row r="77" spans="2:5" x14ac:dyDescent="0.25">
      <c r="B77" s="73" t="s">
        <v>1</v>
      </c>
      <c r="C77" s="199">
        <f>D77*D76*D75</f>
        <v>1.7408000000000001</v>
      </c>
      <c r="D77" s="72">
        <v>0.4</v>
      </c>
      <c r="E77" s="69"/>
    </row>
    <row r="78" spans="2:5" x14ac:dyDescent="0.25">
      <c r="B78" s="64"/>
      <c r="C78" s="69"/>
      <c r="E78" s="69"/>
    </row>
    <row r="79" spans="2:5" x14ac:dyDescent="0.25">
      <c r="B79" s="42" t="s">
        <v>141</v>
      </c>
      <c r="C79" s="69"/>
      <c r="E79" s="69"/>
    </row>
    <row r="80" spans="2:5" x14ac:dyDescent="0.25">
      <c r="B80" s="45" t="s">
        <v>142</v>
      </c>
      <c r="C80" s="69"/>
      <c r="E80" s="69"/>
    </row>
    <row r="81" spans="2:5" ht="17.25" thickBot="1" x14ac:dyDescent="0.3">
      <c r="B81" s="66"/>
      <c r="C81" s="70"/>
      <c r="D81" s="67"/>
      <c r="E81" s="70"/>
    </row>
    <row r="82" spans="2:5" x14ac:dyDescent="0.25">
      <c r="B82" s="62"/>
      <c r="C82" s="68"/>
      <c r="D82" s="63"/>
      <c r="E82" s="68"/>
    </row>
    <row r="83" spans="2:5" x14ac:dyDescent="0.25">
      <c r="B83" s="64" t="s">
        <v>143</v>
      </c>
      <c r="C83" s="69"/>
      <c r="E83" s="69"/>
    </row>
    <row r="84" spans="2:5" x14ac:dyDescent="0.25">
      <c r="B84" s="64" t="s">
        <v>145</v>
      </c>
      <c r="C84" s="69"/>
      <c r="D84" s="61">
        <v>2</v>
      </c>
      <c r="E84" s="69"/>
    </row>
    <row r="85" spans="2:5" x14ac:dyDescent="0.25">
      <c r="B85" s="64" t="s">
        <v>144</v>
      </c>
      <c r="C85" s="69">
        <f>D85*D84</f>
        <v>2.4</v>
      </c>
      <c r="D85" s="71">
        <v>1.2</v>
      </c>
      <c r="E85" s="69"/>
    </row>
    <row r="86" spans="2:5" x14ac:dyDescent="0.25">
      <c r="B86" s="64"/>
      <c r="C86" s="69"/>
      <c r="E86" s="69"/>
    </row>
    <row r="87" spans="2:5" x14ac:dyDescent="0.25">
      <c r="B87" s="64" t="s">
        <v>146</v>
      </c>
      <c r="C87" s="69"/>
      <c r="D87" s="61">
        <v>0.2</v>
      </c>
      <c r="E87" s="69">
        <v>-1</v>
      </c>
    </row>
    <row r="88" spans="2:5" x14ac:dyDescent="0.25">
      <c r="B88" s="64"/>
      <c r="C88" s="71">
        <f>D88*D87*E87</f>
        <v>-4.0000000000000008E-2</v>
      </c>
      <c r="D88" s="72">
        <v>0.2</v>
      </c>
      <c r="E88" s="69"/>
    </row>
    <row r="89" spans="2:5" x14ac:dyDescent="0.25">
      <c r="B89" s="73" t="s">
        <v>20</v>
      </c>
      <c r="C89" s="69">
        <f>SUM(C85:C88)</f>
        <v>2.36</v>
      </c>
      <c r="E89" s="69"/>
    </row>
    <row r="90" spans="2:5" x14ac:dyDescent="0.25">
      <c r="B90" s="42" t="s">
        <v>148</v>
      </c>
      <c r="C90" s="69"/>
      <c r="E90" s="69"/>
    </row>
    <row r="91" spans="2:5" x14ac:dyDescent="0.25">
      <c r="B91" s="45" t="s">
        <v>149</v>
      </c>
      <c r="C91" s="69"/>
      <c r="E91" s="69"/>
    </row>
    <row r="92" spans="2:5" ht="17.25" thickBot="1" x14ac:dyDescent="0.3">
      <c r="B92" s="66"/>
      <c r="C92" s="70"/>
      <c r="D92" s="67"/>
      <c r="E92" s="70"/>
    </row>
    <row r="93" spans="2:5" x14ac:dyDescent="0.25">
      <c r="B93" s="62"/>
      <c r="C93" s="68"/>
      <c r="D93" s="63"/>
      <c r="E93" s="68"/>
    </row>
    <row r="94" spans="2:5" x14ac:dyDescent="0.25">
      <c r="B94" s="64" t="s">
        <v>438</v>
      </c>
      <c r="C94" s="71">
        <v>36</v>
      </c>
      <c r="D94" s="72">
        <v>2</v>
      </c>
      <c r="E94" s="69">
        <v>18</v>
      </c>
    </row>
    <row r="95" spans="2:5" x14ac:dyDescent="0.25">
      <c r="B95" s="64"/>
      <c r="C95" s="69"/>
      <c r="E95" s="69"/>
    </row>
    <row r="96" spans="2:5" x14ac:dyDescent="0.25">
      <c r="B96" s="42" t="s">
        <v>150</v>
      </c>
      <c r="C96" s="69"/>
      <c r="E96" s="69"/>
    </row>
    <row r="97" spans="2:5" x14ac:dyDescent="0.25">
      <c r="B97" s="45" t="s">
        <v>151</v>
      </c>
      <c r="C97" s="69"/>
      <c r="E97" s="69"/>
    </row>
    <row r="98" spans="2:5" ht="17.25" thickBot="1" x14ac:dyDescent="0.3">
      <c r="B98" s="66"/>
      <c r="C98" s="70"/>
      <c r="D98" s="67"/>
      <c r="E98" s="70"/>
    </row>
  </sheetData>
  <hyperlinks>
    <hyperlink ref="F5" r:id="rId1"/>
  </hyperlinks>
  <pageMargins left="0.7" right="0.7" top="0.75" bottom="0.75" header="0.3" footer="0.3"/>
  <pageSetup paperSize="9" orientation="portrait" horizontalDpi="300" verticalDpi="300" r:id="rId2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70"/>
  <sheetViews>
    <sheetView rightToLeft="1" topLeftCell="H166" zoomScaleNormal="100" workbookViewId="0">
      <selection activeCell="M185" sqref="M185"/>
    </sheetView>
  </sheetViews>
  <sheetFormatPr defaultRowHeight="14.25" x14ac:dyDescent="0.2"/>
  <cols>
    <col min="1" max="1" width="41.375" customWidth="1"/>
    <col min="6" max="6" width="29.75" customWidth="1"/>
    <col min="7" max="7" width="9" customWidth="1"/>
    <col min="16" max="16" width="37.25" customWidth="1"/>
    <col min="17" max="17" width="8.25" customWidth="1"/>
    <col min="21" max="21" width="8.125" customWidth="1"/>
  </cols>
  <sheetData>
    <row r="1" spans="1:19" ht="23.25" x14ac:dyDescent="0.35">
      <c r="A1" s="113" t="s">
        <v>240</v>
      </c>
      <c r="B1" t="s">
        <v>241</v>
      </c>
      <c r="P1" s="90"/>
      <c r="Q1" s="90"/>
      <c r="R1" s="154"/>
      <c r="S1" s="90"/>
    </row>
    <row r="2" spans="1:19" ht="24" thickBot="1" x14ac:dyDescent="0.4">
      <c r="A2" s="31"/>
      <c r="F2" t="s">
        <v>307</v>
      </c>
      <c r="P2" s="172" t="s">
        <v>341</v>
      </c>
      <c r="Q2" s="94"/>
      <c r="R2" s="12"/>
      <c r="S2" s="94"/>
    </row>
    <row r="3" spans="1:19" ht="17.25" thickBot="1" x14ac:dyDescent="0.3">
      <c r="A3" s="159" t="s">
        <v>318</v>
      </c>
      <c r="B3" s="14"/>
      <c r="C3" s="2"/>
      <c r="D3" s="114"/>
      <c r="F3" s="143" t="s">
        <v>319</v>
      </c>
      <c r="P3" s="155" t="s">
        <v>2</v>
      </c>
      <c r="Q3" s="94"/>
      <c r="R3" s="12"/>
      <c r="S3" s="94"/>
    </row>
    <row r="4" spans="1:19" ht="16.5" x14ac:dyDescent="0.25">
      <c r="A4" s="26" t="s">
        <v>242</v>
      </c>
      <c r="B4" s="60"/>
      <c r="C4" s="2"/>
      <c r="D4" s="115"/>
      <c r="F4" s="26" t="s">
        <v>306</v>
      </c>
      <c r="G4" s="60"/>
      <c r="H4" s="2"/>
      <c r="I4" s="115"/>
      <c r="P4" s="94">
        <v>2.95</v>
      </c>
      <c r="Q4" s="94"/>
      <c r="R4" s="12">
        <v>4.5</v>
      </c>
      <c r="S4" s="94"/>
    </row>
    <row r="5" spans="1:19" ht="16.5" x14ac:dyDescent="0.25">
      <c r="A5" s="14"/>
      <c r="B5" s="14"/>
      <c r="C5" s="3"/>
      <c r="D5" s="114"/>
      <c r="F5" s="14"/>
      <c r="G5" s="14"/>
      <c r="H5" s="3"/>
      <c r="I5" s="114"/>
      <c r="M5" s="110"/>
      <c r="N5" s="110"/>
      <c r="P5" s="94">
        <v>0.2</v>
      </c>
      <c r="Q5" s="94"/>
      <c r="R5" s="12">
        <v>0.2</v>
      </c>
      <c r="S5" s="94"/>
    </row>
    <row r="6" spans="1:19" ht="16.5" x14ac:dyDescent="0.25">
      <c r="A6" s="14" t="s">
        <v>243</v>
      </c>
      <c r="B6" s="14"/>
      <c r="C6" s="3"/>
      <c r="D6" s="114"/>
      <c r="F6" s="14"/>
      <c r="G6" s="14"/>
      <c r="H6" s="3"/>
      <c r="I6" s="114"/>
      <c r="M6" s="110"/>
      <c r="N6" s="160"/>
      <c r="P6" s="99">
        <v>1.35</v>
      </c>
      <c r="Q6" s="97">
        <f>R4*R5*R6</f>
        <v>2.7269999999999999</v>
      </c>
      <c r="R6" s="153">
        <v>3.03</v>
      </c>
      <c r="S6" s="94"/>
    </row>
    <row r="7" spans="1:19" ht="16.5" x14ac:dyDescent="0.25">
      <c r="A7" s="14" t="s">
        <v>244</v>
      </c>
      <c r="B7" s="14"/>
      <c r="C7" s="3">
        <v>8.35</v>
      </c>
      <c r="D7" s="114"/>
      <c r="F7" s="14"/>
      <c r="G7" s="14"/>
      <c r="H7" s="3">
        <v>8.35</v>
      </c>
      <c r="I7" s="114"/>
      <c r="M7" s="110"/>
      <c r="N7" s="110"/>
      <c r="P7" s="90">
        <f>SUM(P4:P6)</f>
        <v>4.5</v>
      </c>
      <c r="Q7" s="132"/>
      <c r="R7" s="12"/>
      <c r="S7" s="94"/>
    </row>
    <row r="8" spans="1:19" ht="16.5" x14ac:dyDescent="0.25">
      <c r="A8" s="14" t="s">
        <v>245</v>
      </c>
      <c r="B8" s="116"/>
      <c r="C8" s="3">
        <v>2.83</v>
      </c>
      <c r="D8" s="114"/>
      <c r="F8" s="14"/>
      <c r="G8" s="116"/>
      <c r="H8" s="3">
        <v>2.83</v>
      </c>
      <c r="I8" s="114"/>
      <c r="P8" s="94" t="s">
        <v>308</v>
      </c>
      <c r="Q8" s="132"/>
      <c r="R8" s="12"/>
      <c r="S8" s="94"/>
    </row>
    <row r="9" spans="1:19" ht="16.5" x14ac:dyDescent="0.25">
      <c r="A9" s="14"/>
      <c r="B9" s="116">
        <f>C9*C8*C7</f>
        <v>5.9076249999999995</v>
      </c>
      <c r="C9" s="9">
        <v>0.25</v>
      </c>
      <c r="D9" s="114"/>
      <c r="F9" s="14"/>
      <c r="G9" s="116">
        <f>H9*H8*H7</f>
        <v>5.9076249999999995</v>
      </c>
      <c r="H9" s="9">
        <v>0.25</v>
      </c>
      <c r="I9" s="114"/>
      <c r="P9" s="99"/>
      <c r="Q9" s="153"/>
      <c r="R9" s="151"/>
      <c r="S9" s="99"/>
    </row>
    <row r="10" spans="1:19" ht="16.5" x14ac:dyDescent="0.25">
      <c r="A10" s="14" t="s">
        <v>246</v>
      </c>
      <c r="B10" s="14"/>
      <c r="C10" s="3"/>
      <c r="D10" s="114"/>
      <c r="F10" s="14" t="s">
        <v>246</v>
      </c>
      <c r="G10" s="14"/>
      <c r="H10" s="3"/>
      <c r="I10" s="114"/>
      <c r="P10" s="94" t="s">
        <v>5</v>
      </c>
      <c r="Q10" s="132"/>
      <c r="R10" s="12">
        <v>9</v>
      </c>
      <c r="S10" s="94"/>
    </row>
    <row r="11" spans="1:19" ht="16.5" x14ac:dyDescent="0.25">
      <c r="A11" s="14"/>
      <c r="B11" s="14"/>
      <c r="C11" s="3"/>
      <c r="D11" s="114"/>
      <c r="F11" s="14"/>
      <c r="G11" s="14"/>
      <c r="H11" s="3"/>
      <c r="I11" s="114"/>
      <c r="P11" s="94"/>
      <c r="Q11" s="132"/>
      <c r="R11" s="12">
        <v>0.25</v>
      </c>
      <c r="S11" s="94"/>
    </row>
    <row r="12" spans="1:19" ht="16.5" x14ac:dyDescent="0.25">
      <c r="A12" s="14" t="s">
        <v>247</v>
      </c>
      <c r="B12" s="14"/>
      <c r="C12" s="3">
        <v>1.1000000000000001</v>
      </c>
      <c r="D12" s="114">
        <v>-1</v>
      </c>
      <c r="F12" s="14" t="s">
        <v>247</v>
      </c>
      <c r="G12" s="14"/>
      <c r="H12" s="3">
        <v>1.1000000000000001</v>
      </c>
      <c r="I12" s="114">
        <v>-1</v>
      </c>
      <c r="P12" s="94" t="s">
        <v>309</v>
      </c>
      <c r="Q12" s="103">
        <f>R10*R11*R12</f>
        <v>6.5925000000000002</v>
      </c>
      <c r="R12" s="99">
        <v>2.93</v>
      </c>
      <c r="S12" s="94"/>
    </row>
    <row r="13" spans="1:19" ht="16.5" x14ac:dyDescent="0.25">
      <c r="A13" s="14"/>
      <c r="B13" s="14"/>
      <c r="C13" s="3">
        <v>2.1</v>
      </c>
      <c r="D13" s="114"/>
      <c r="F13" s="14"/>
      <c r="G13" s="14"/>
      <c r="H13" s="3">
        <v>2.1</v>
      </c>
      <c r="I13" s="114"/>
      <c r="P13" s="94" t="s">
        <v>310</v>
      </c>
      <c r="Q13" s="132"/>
      <c r="R13" s="12"/>
      <c r="S13" s="94"/>
    </row>
    <row r="14" spans="1:19" ht="16.5" x14ac:dyDescent="0.25">
      <c r="A14" s="14"/>
      <c r="B14" s="117">
        <f>C14*C13*C12*D12</f>
        <v>-0.57750000000000012</v>
      </c>
      <c r="C14" s="9">
        <v>0.25</v>
      </c>
      <c r="D14" s="114"/>
      <c r="F14" s="14"/>
      <c r="G14" s="117">
        <f>H14*H13*H12*I12</f>
        <v>-0.57750000000000012</v>
      </c>
      <c r="H14" s="9">
        <v>0.25</v>
      </c>
      <c r="I14" s="114"/>
      <c r="P14" s="94"/>
      <c r="Q14" s="132"/>
      <c r="R14" s="12"/>
      <c r="S14" s="94"/>
    </row>
    <row r="15" spans="1:19" ht="16.5" x14ac:dyDescent="0.25">
      <c r="A15" s="14"/>
      <c r="B15" s="14"/>
      <c r="C15" s="3"/>
      <c r="D15" s="114"/>
      <c r="F15" s="14"/>
      <c r="G15" s="14"/>
      <c r="H15" s="3"/>
      <c r="I15" s="114"/>
      <c r="P15" s="94" t="s">
        <v>311</v>
      </c>
      <c r="Q15" s="132"/>
      <c r="R15" s="156">
        <v>2.1</v>
      </c>
      <c r="S15" s="94">
        <v>-1</v>
      </c>
    </row>
    <row r="16" spans="1:19" ht="16.5" x14ac:dyDescent="0.25">
      <c r="A16" s="27" t="s">
        <v>248</v>
      </c>
      <c r="B16" s="118">
        <f>SUM(B7:B14)</f>
        <v>5.3301249999999989</v>
      </c>
      <c r="C16" s="3"/>
      <c r="D16" s="114"/>
      <c r="F16" s="27" t="s">
        <v>248</v>
      </c>
      <c r="G16" s="118">
        <f>SUM(G7:G14)</f>
        <v>5.3301249999999989</v>
      </c>
      <c r="H16" s="3"/>
      <c r="I16" s="114"/>
      <c r="P16" s="94"/>
      <c r="Q16" s="132"/>
      <c r="R16" s="156">
        <v>0.25</v>
      </c>
      <c r="S16" s="94"/>
    </row>
    <row r="17" spans="1:19" ht="16.5" x14ac:dyDescent="0.25">
      <c r="A17" s="14"/>
      <c r="B17" s="14"/>
      <c r="C17" s="3"/>
      <c r="D17" s="114"/>
      <c r="F17" s="14"/>
      <c r="G17" s="14"/>
      <c r="H17" s="3"/>
      <c r="I17" s="114"/>
      <c r="P17" s="94"/>
      <c r="Q17" s="103">
        <f>R15*R16*R17*S15</f>
        <v>-0.57750000000000012</v>
      </c>
      <c r="R17" s="151">
        <v>1.1000000000000001</v>
      </c>
      <c r="S17" s="94"/>
    </row>
    <row r="18" spans="1:19" ht="42.75" customHeight="1" thickBot="1" x14ac:dyDescent="0.3">
      <c r="A18" s="119" t="s">
        <v>249</v>
      </c>
      <c r="B18" s="58"/>
      <c r="C18" s="4"/>
      <c r="D18" s="120"/>
      <c r="F18" s="119" t="s">
        <v>249</v>
      </c>
      <c r="G18" s="58"/>
      <c r="H18" s="4"/>
      <c r="I18" s="120"/>
      <c r="P18" s="94" t="s">
        <v>312</v>
      </c>
      <c r="Q18" s="157">
        <f>SUM(Q12:Q17)</f>
        <v>6.0150000000000006</v>
      </c>
      <c r="R18" s="90"/>
      <c r="S18" s="94"/>
    </row>
    <row r="19" spans="1:19" ht="16.5" x14ac:dyDescent="0.25">
      <c r="A19" s="60"/>
      <c r="B19" s="60"/>
      <c r="C19" s="2"/>
      <c r="D19" s="115"/>
      <c r="P19" s="99"/>
      <c r="Q19" s="98"/>
      <c r="R19" s="99"/>
      <c r="S19" s="99"/>
    </row>
    <row r="20" spans="1:19" ht="16.5" x14ac:dyDescent="0.25">
      <c r="A20" s="17" t="s">
        <v>250</v>
      </c>
      <c r="B20" s="14"/>
      <c r="C20" s="3">
        <v>2.93</v>
      </c>
      <c r="D20" s="114">
        <v>4</v>
      </c>
      <c r="P20" s="89"/>
      <c r="Q20" s="90"/>
      <c r="R20" s="90"/>
      <c r="S20" s="152"/>
    </row>
    <row r="21" spans="1:19" ht="16.5" x14ac:dyDescent="0.25">
      <c r="A21" s="14" t="s">
        <v>251</v>
      </c>
      <c r="B21" s="14"/>
      <c r="C21" s="3">
        <v>0.2</v>
      </c>
      <c r="D21" s="114"/>
      <c r="P21" s="93" t="s">
        <v>313</v>
      </c>
      <c r="Q21" s="94"/>
      <c r="R21" s="94">
        <v>9.6</v>
      </c>
      <c r="S21" s="132"/>
    </row>
    <row r="22" spans="1:19" ht="16.5" x14ac:dyDescent="0.25">
      <c r="A22" s="27" t="s">
        <v>252</v>
      </c>
      <c r="B22" s="121">
        <f>C22*C21*C20*D20</f>
        <v>0.70320000000000005</v>
      </c>
      <c r="C22" s="9">
        <v>0.3</v>
      </c>
      <c r="D22" s="114"/>
      <c r="P22" s="93" t="s">
        <v>314</v>
      </c>
      <c r="Q22" s="94"/>
      <c r="R22" s="94">
        <v>0.35</v>
      </c>
      <c r="S22" s="132"/>
    </row>
    <row r="23" spans="1:19" ht="17.25" thickBot="1" x14ac:dyDescent="0.3">
      <c r="A23" s="58"/>
      <c r="B23" s="58"/>
      <c r="C23" s="4"/>
      <c r="D23" s="120"/>
      <c r="P23" s="93" t="s">
        <v>310</v>
      </c>
      <c r="Q23" s="103">
        <f>R21*R22*R23</f>
        <v>9.8447999999999993</v>
      </c>
      <c r="R23" s="94">
        <v>2.93</v>
      </c>
      <c r="S23" s="132"/>
    </row>
    <row r="24" spans="1:19" ht="16.5" x14ac:dyDescent="0.25">
      <c r="A24" s="60"/>
      <c r="B24" s="60"/>
      <c r="C24" s="2"/>
      <c r="D24" s="115"/>
      <c r="P24" s="93"/>
      <c r="Q24" s="90"/>
      <c r="R24" s="94"/>
      <c r="S24" s="132"/>
    </row>
    <row r="25" spans="1:19" ht="33.75" customHeight="1" x14ac:dyDescent="0.25">
      <c r="A25" s="122" t="s">
        <v>253</v>
      </c>
      <c r="B25" s="14"/>
      <c r="C25" s="3"/>
      <c r="D25" s="114"/>
      <c r="P25" s="93"/>
      <c r="Q25" s="94"/>
      <c r="R25" s="94"/>
      <c r="S25" s="132"/>
    </row>
    <row r="26" spans="1:19" ht="16.5" x14ac:dyDescent="0.25">
      <c r="A26" s="14" t="s">
        <v>254</v>
      </c>
      <c r="B26" s="14"/>
      <c r="C26" s="3"/>
      <c r="D26" s="114"/>
      <c r="P26" s="93" t="s">
        <v>315</v>
      </c>
      <c r="Q26" s="94"/>
      <c r="R26" s="158">
        <v>1</v>
      </c>
      <c r="S26" s="94">
        <v>-1</v>
      </c>
    </row>
    <row r="27" spans="1:19" ht="16.5" x14ac:dyDescent="0.25">
      <c r="A27" s="14" t="s">
        <v>255</v>
      </c>
      <c r="B27" s="14"/>
      <c r="C27" s="3">
        <v>5.6</v>
      </c>
      <c r="D27" s="114"/>
      <c r="P27" s="93"/>
      <c r="Q27" s="94"/>
      <c r="R27" s="158">
        <v>1</v>
      </c>
      <c r="S27" s="94"/>
    </row>
    <row r="28" spans="1:19" ht="16.5" x14ac:dyDescent="0.25">
      <c r="A28" s="123" t="s">
        <v>256</v>
      </c>
      <c r="B28" s="124">
        <f>C28*C27</f>
        <v>24.359999999999996</v>
      </c>
      <c r="C28" s="9">
        <v>4.3499999999999996</v>
      </c>
      <c r="D28" s="114"/>
      <c r="P28" s="93"/>
      <c r="Q28" s="97">
        <f>R26*R27*R28*S26</f>
        <v>-0.35</v>
      </c>
      <c r="R28" s="151">
        <v>0.35</v>
      </c>
      <c r="S28" s="94"/>
    </row>
    <row r="29" spans="1:19" ht="17.25" thickBot="1" x14ac:dyDescent="0.3">
      <c r="A29" s="58"/>
      <c r="B29" s="58"/>
      <c r="C29" s="4"/>
      <c r="D29" s="120"/>
      <c r="P29" s="93" t="s">
        <v>316</v>
      </c>
      <c r="Q29" s="94"/>
      <c r="R29" s="158">
        <v>1</v>
      </c>
      <c r="S29" s="94">
        <v>-1</v>
      </c>
    </row>
    <row r="30" spans="1:19" ht="16.5" x14ac:dyDescent="0.25">
      <c r="A30" s="60"/>
      <c r="B30" s="60"/>
      <c r="C30" s="2"/>
      <c r="D30" s="115"/>
      <c r="P30" s="93"/>
      <c r="Q30" s="94"/>
      <c r="R30" s="158">
        <v>0.9</v>
      </c>
      <c r="S30" s="94"/>
    </row>
    <row r="31" spans="1:19" ht="37.5" customHeight="1" x14ac:dyDescent="0.25">
      <c r="A31" s="122" t="s">
        <v>257</v>
      </c>
      <c r="B31" s="14"/>
      <c r="C31" s="3"/>
      <c r="D31" s="114"/>
      <c r="P31" s="93"/>
      <c r="Q31" s="101">
        <f>R29*R30*R31*S29</f>
        <v>-0.13500000000000001</v>
      </c>
      <c r="R31" s="12">
        <v>0.15</v>
      </c>
      <c r="S31" s="94"/>
    </row>
    <row r="32" spans="1:19" ht="16.5" x14ac:dyDescent="0.25">
      <c r="A32" s="14" t="s">
        <v>254</v>
      </c>
      <c r="B32" s="14"/>
      <c r="C32" s="3"/>
      <c r="D32" s="114"/>
      <c r="P32" s="161" t="s">
        <v>317</v>
      </c>
      <c r="Q32" s="162">
        <f>SUM(Q23:Q31)</f>
        <v>9.3597999999999999</v>
      </c>
      <c r="R32" s="161"/>
      <c r="S32" s="161"/>
    </row>
    <row r="33" spans="1:19" ht="16.5" x14ac:dyDescent="0.25">
      <c r="A33" s="14" t="s">
        <v>255</v>
      </c>
      <c r="B33" s="14"/>
      <c r="C33" s="3">
        <v>12.8</v>
      </c>
      <c r="D33" s="114"/>
      <c r="P33" s="90"/>
      <c r="Q33" s="89"/>
      <c r="R33" s="90"/>
      <c r="S33" s="152"/>
    </row>
    <row r="34" spans="1:19" ht="16.5" x14ac:dyDescent="0.25">
      <c r="A34" s="123" t="s">
        <v>256</v>
      </c>
      <c r="B34" s="14">
        <f>C34*C33</f>
        <v>77.44</v>
      </c>
      <c r="C34" s="9">
        <v>6.05</v>
      </c>
      <c r="D34" s="114"/>
      <c r="P34" s="163" t="s">
        <v>292</v>
      </c>
      <c r="Q34" s="93"/>
      <c r="R34" s="94"/>
      <c r="S34" s="132"/>
    </row>
    <row r="35" spans="1:19" ht="16.5" x14ac:dyDescent="0.25">
      <c r="A35" s="14"/>
      <c r="B35" s="14"/>
      <c r="C35" s="3"/>
      <c r="D35" s="114"/>
      <c r="P35" s="94" t="s">
        <v>320</v>
      </c>
      <c r="Q35" s="93"/>
      <c r="R35" s="94">
        <v>2.93</v>
      </c>
      <c r="S35" s="132">
        <v>4</v>
      </c>
    </row>
    <row r="36" spans="1:19" ht="16.5" x14ac:dyDescent="0.25">
      <c r="A36" s="14" t="s">
        <v>258</v>
      </c>
      <c r="B36" s="9">
        <v>-24.36</v>
      </c>
      <c r="C36" s="3"/>
      <c r="D36" s="114"/>
      <c r="P36" s="94" t="s">
        <v>380</v>
      </c>
      <c r="Q36" s="93"/>
      <c r="R36" s="94">
        <v>0.2</v>
      </c>
      <c r="S36" s="132"/>
    </row>
    <row r="37" spans="1:19" ht="16.5" x14ac:dyDescent="0.25">
      <c r="A37" s="14"/>
      <c r="B37" s="14"/>
      <c r="C37" s="3"/>
      <c r="D37" s="114"/>
      <c r="P37" s="164" t="s">
        <v>1</v>
      </c>
      <c r="Q37" s="165">
        <f>R35*R36*R37*S35</f>
        <v>0.70320000000000005</v>
      </c>
      <c r="R37" s="99">
        <v>0.3</v>
      </c>
      <c r="S37" s="132"/>
    </row>
    <row r="38" spans="1:19" ht="16.5" x14ac:dyDescent="0.25">
      <c r="A38" s="123" t="s">
        <v>256</v>
      </c>
      <c r="B38" s="125">
        <f>SUM(B34:B37)</f>
        <v>53.08</v>
      </c>
      <c r="C38" s="3"/>
      <c r="D38" s="114"/>
      <c r="P38" s="99"/>
      <c r="Q38" s="98"/>
      <c r="R38" s="99"/>
      <c r="S38" s="153"/>
    </row>
    <row r="39" spans="1:19" ht="17.25" thickBot="1" x14ac:dyDescent="0.3">
      <c r="A39" s="58"/>
      <c r="B39" s="58"/>
      <c r="C39" s="4"/>
      <c r="D39" s="120"/>
      <c r="P39" s="163" t="s">
        <v>322</v>
      </c>
      <c r="Q39" s="93"/>
      <c r="R39" s="94"/>
      <c r="S39" s="132"/>
    </row>
    <row r="40" spans="1:19" ht="16.5" x14ac:dyDescent="0.25">
      <c r="A40" s="14"/>
      <c r="B40" s="14"/>
      <c r="C40" s="3"/>
      <c r="D40" s="114"/>
      <c r="P40" s="94" t="s">
        <v>321</v>
      </c>
      <c r="Q40" s="93"/>
      <c r="R40" s="94">
        <v>5.6</v>
      </c>
      <c r="S40" s="132"/>
    </row>
    <row r="41" spans="1:19" ht="16.5" x14ac:dyDescent="0.25">
      <c r="A41" s="17" t="s">
        <v>259</v>
      </c>
      <c r="B41" s="14"/>
      <c r="C41" s="3"/>
      <c r="D41" s="114"/>
      <c r="P41" s="166" t="s">
        <v>20</v>
      </c>
      <c r="Q41" s="165">
        <f>R41*R40</f>
        <v>24.359999999999996</v>
      </c>
      <c r="R41" s="99">
        <v>4.3499999999999996</v>
      </c>
      <c r="S41" s="132"/>
    </row>
    <row r="42" spans="1:19" ht="16.5" x14ac:dyDescent="0.25">
      <c r="A42" s="14" t="s">
        <v>260</v>
      </c>
      <c r="B42" s="14"/>
      <c r="C42" s="3"/>
      <c r="D42" s="114"/>
      <c r="P42" s="104" t="s">
        <v>324</v>
      </c>
      <c r="Q42" s="93"/>
      <c r="R42" s="94"/>
      <c r="S42" s="132"/>
    </row>
    <row r="43" spans="1:19" ht="15" customHeight="1" x14ac:dyDescent="0.25">
      <c r="A43" s="126" t="s">
        <v>261</v>
      </c>
      <c r="B43" s="14"/>
      <c r="C43" s="3"/>
      <c r="D43" s="114"/>
      <c r="P43" s="102" t="s">
        <v>323</v>
      </c>
      <c r="Q43" s="98"/>
      <c r="R43" s="99"/>
      <c r="S43" s="153"/>
    </row>
    <row r="44" spans="1:19" ht="13.5" customHeight="1" x14ac:dyDescent="0.25">
      <c r="A44" s="126" t="s">
        <v>262</v>
      </c>
      <c r="B44" s="14"/>
      <c r="C44" s="3">
        <v>24.4</v>
      </c>
      <c r="D44" s="114"/>
      <c r="P44" s="168" t="s">
        <v>325</v>
      </c>
      <c r="Q44" s="90"/>
      <c r="R44" s="132"/>
      <c r="S44" s="132"/>
    </row>
    <row r="45" spans="1:19" ht="16.5" x14ac:dyDescent="0.25">
      <c r="A45" s="14"/>
      <c r="B45" s="14">
        <f>C45*C44</f>
        <v>66.611999999999995</v>
      </c>
      <c r="C45" s="9">
        <v>2.73</v>
      </c>
      <c r="D45" s="114"/>
      <c r="P45" s="93" t="s">
        <v>326</v>
      </c>
      <c r="Q45" s="94"/>
      <c r="R45" s="132">
        <v>12.8</v>
      </c>
      <c r="S45" s="132"/>
    </row>
    <row r="46" spans="1:19" ht="16.5" x14ac:dyDescent="0.25">
      <c r="A46" s="14"/>
      <c r="B46" s="14"/>
      <c r="C46" s="3"/>
      <c r="D46" s="114"/>
      <c r="P46" s="167"/>
      <c r="Q46" s="169">
        <f>R46*R45</f>
        <v>77.44</v>
      </c>
      <c r="R46" s="153">
        <v>6.05</v>
      </c>
      <c r="S46" s="132"/>
    </row>
    <row r="47" spans="1:19" ht="16.5" x14ac:dyDescent="0.25">
      <c r="A47" s="14" t="s">
        <v>263</v>
      </c>
      <c r="B47" s="14"/>
      <c r="C47" s="3">
        <v>1.2</v>
      </c>
      <c r="D47" s="114">
        <v>-1</v>
      </c>
      <c r="P47" s="93" t="s">
        <v>327</v>
      </c>
      <c r="Q47" s="94"/>
      <c r="R47" s="132"/>
      <c r="S47" s="132"/>
    </row>
    <row r="48" spans="1:19" ht="16.5" x14ac:dyDescent="0.25">
      <c r="A48" s="14"/>
      <c r="B48" s="14">
        <f>C48*C47*D47</f>
        <v>-1.44</v>
      </c>
      <c r="C48" s="9">
        <v>1.2</v>
      </c>
      <c r="D48" s="114"/>
      <c r="P48" s="93" t="s">
        <v>328</v>
      </c>
      <c r="Q48" s="99">
        <v>-24.36</v>
      </c>
      <c r="R48" s="132"/>
      <c r="S48" s="132"/>
    </row>
    <row r="49" spans="1:19" ht="16.5" x14ac:dyDescent="0.25">
      <c r="A49" s="14"/>
      <c r="B49" s="14"/>
      <c r="C49" s="3">
        <v>1.2</v>
      </c>
      <c r="D49" s="114">
        <v>-1</v>
      </c>
      <c r="P49" s="170" t="s">
        <v>20</v>
      </c>
      <c r="Q49" s="165">
        <f>SUM(Q46:Q48)</f>
        <v>53.08</v>
      </c>
      <c r="R49" s="153"/>
      <c r="S49" s="153"/>
    </row>
    <row r="50" spans="1:19" ht="16.5" x14ac:dyDescent="0.25">
      <c r="A50" s="14"/>
      <c r="B50" s="14">
        <f>C50*C49*D49</f>
        <v>-1.68</v>
      </c>
      <c r="C50" s="9">
        <v>1.4</v>
      </c>
      <c r="D50" s="114"/>
      <c r="P50" s="181" t="s">
        <v>297</v>
      </c>
      <c r="Q50" s="90"/>
      <c r="R50" s="132"/>
      <c r="S50" s="90"/>
    </row>
    <row r="51" spans="1:19" ht="16.5" x14ac:dyDescent="0.25">
      <c r="A51" s="14"/>
      <c r="B51" s="14"/>
      <c r="C51" s="3">
        <v>0.7</v>
      </c>
      <c r="D51" s="114">
        <v>-1</v>
      </c>
      <c r="P51" s="104" t="s">
        <v>331</v>
      </c>
      <c r="Q51" s="94"/>
      <c r="R51" s="132">
        <v>24.4</v>
      </c>
      <c r="S51" s="94"/>
    </row>
    <row r="52" spans="1:19" ht="16.5" x14ac:dyDescent="0.25">
      <c r="A52" s="14"/>
      <c r="B52" s="14">
        <f>C52*C51*D51</f>
        <v>-0.55999999999999994</v>
      </c>
      <c r="C52" s="9">
        <v>0.8</v>
      </c>
      <c r="D52" s="114"/>
      <c r="P52" s="94" t="s">
        <v>329</v>
      </c>
      <c r="Q52" s="169">
        <f>R52*R51</f>
        <v>66.611999999999995</v>
      </c>
      <c r="R52" s="99">
        <v>2.73</v>
      </c>
      <c r="S52" s="94"/>
    </row>
    <row r="53" spans="1:19" ht="16.5" x14ac:dyDescent="0.25">
      <c r="A53" s="14" t="s">
        <v>264</v>
      </c>
      <c r="B53" s="14"/>
      <c r="C53" s="3">
        <v>1.2</v>
      </c>
      <c r="D53" s="114">
        <v>-1</v>
      </c>
      <c r="P53" s="94" t="s">
        <v>330</v>
      </c>
      <c r="Q53" s="94"/>
      <c r="R53" s="90"/>
      <c r="S53" s="94"/>
    </row>
    <row r="54" spans="1:19" ht="16.5" x14ac:dyDescent="0.25">
      <c r="A54" s="14"/>
      <c r="B54" s="9">
        <f>C54*C53*D53</f>
        <v>-2.76</v>
      </c>
      <c r="C54" s="9">
        <v>2.2999999999999998</v>
      </c>
      <c r="D54" s="114"/>
      <c r="P54" s="94" t="s">
        <v>332</v>
      </c>
      <c r="Q54" s="94"/>
      <c r="R54" s="94"/>
      <c r="S54" s="94"/>
    </row>
    <row r="55" spans="1:19" ht="16.5" x14ac:dyDescent="0.25">
      <c r="A55" s="17" t="s">
        <v>265</v>
      </c>
      <c r="B55" s="127">
        <f>SUM(B45:B54)</f>
        <v>60.171999999999997</v>
      </c>
      <c r="C55" s="3"/>
      <c r="D55" s="114"/>
      <c r="P55" s="158" t="s">
        <v>333</v>
      </c>
      <c r="Q55" s="94"/>
      <c r="R55" s="94"/>
      <c r="S55" s="94"/>
    </row>
    <row r="56" spans="1:19" x14ac:dyDescent="0.2">
      <c r="P56" s="94"/>
      <c r="Q56" s="94"/>
      <c r="R56" s="94"/>
      <c r="S56" s="94"/>
    </row>
    <row r="57" spans="1:19" x14ac:dyDescent="0.2">
      <c r="P57" s="94" t="s">
        <v>334</v>
      </c>
      <c r="Q57" s="94"/>
      <c r="R57" s="94">
        <v>1.2</v>
      </c>
      <c r="S57" s="94">
        <v>-1</v>
      </c>
    </row>
    <row r="58" spans="1:19" x14ac:dyDescent="0.2">
      <c r="P58" s="94"/>
      <c r="Q58" s="94">
        <f>S57*R57*R58</f>
        <v>-1.68</v>
      </c>
      <c r="R58" s="99">
        <v>1.4</v>
      </c>
      <c r="S58" s="94"/>
    </row>
    <row r="59" spans="1:19" x14ac:dyDescent="0.2">
      <c r="P59" s="94"/>
      <c r="Q59" s="94"/>
      <c r="R59" s="94"/>
      <c r="S59" s="94"/>
    </row>
    <row r="60" spans="1:19" x14ac:dyDescent="0.2">
      <c r="P60" s="94"/>
      <c r="Q60" s="94"/>
      <c r="R60" s="94">
        <v>1.2</v>
      </c>
      <c r="S60" s="94">
        <v>-1</v>
      </c>
    </row>
    <row r="61" spans="1:19" x14ac:dyDescent="0.2">
      <c r="P61" s="94"/>
      <c r="Q61" s="94">
        <f>S60*R60*R61</f>
        <v>-1.44</v>
      </c>
      <c r="R61" s="99">
        <v>1.2</v>
      </c>
      <c r="S61" s="94"/>
    </row>
    <row r="62" spans="1:19" x14ac:dyDescent="0.2">
      <c r="P62" s="94"/>
      <c r="Q62" s="94"/>
      <c r="R62" s="94"/>
      <c r="S62" s="94"/>
    </row>
    <row r="63" spans="1:19" x14ac:dyDescent="0.2">
      <c r="P63" s="94"/>
      <c r="Q63" s="94"/>
      <c r="R63" s="94">
        <v>0.7</v>
      </c>
      <c r="S63" s="94">
        <v>-1</v>
      </c>
    </row>
    <row r="64" spans="1:19" x14ac:dyDescent="0.2">
      <c r="P64" s="94"/>
      <c r="Q64" s="94">
        <f>S63*R63*R64</f>
        <v>-0.55999999999999994</v>
      </c>
      <c r="R64" s="99">
        <v>0.8</v>
      </c>
      <c r="S64" s="94"/>
    </row>
    <row r="65" spans="14:19" x14ac:dyDescent="0.2">
      <c r="P65" s="94"/>
      <c r="Q65" s="94"/>
      <c r="R65" s="94"/>
      <c r="S65" s="94"/>
    </row>
    <row r="66" spans="14:19" x14ac:dyDescent="0.2">
      <c r="P66" s="94" t="s">
        <v>335</v>
      </c>
      <c r="Q66" s="94"/>
      <c r="R66" s="94">
        <v>2.2999999999999998</v>
      </c>
      <c r="S66" s="94">
        <v>-1</v>
      </c>
    </row>
    <row r="67" spans="14:19" x14ac:dyDescent="0.2">
      <c r="P67" s="94"/>
      <c r="Q67" s="99">
        <f>S66*R66*R67</f>
        <v>-2.76</v>
      </c>
      <c r="R67" s="99">
        <v>1.2</v>
      </c>
      <c r="S67" s="94"/>
    </row>
    <row r="68" spans="14:19" ht="15" x14ac:dyDescent="0.25">
      <c r="P68" s="182" t="s">
        <v>336</v>
      </c>
      <c r="Q68" s="180">
        <f>SUM(Q52:Q67)</f>
        <v>60.17199999999999</v>
      </c>
      <c r="R68" s="99"/>
      <c r="S68" s="99"/>
    </row>
    <row r="69" spans="14:19" x14ac:dyDescent="0.2">
      <c r="P69" s="90"/>
      <c r="Q69" s="154"/>
      <c r="R69" s="90"/>
      <c r="S69" s="152"/>
    </row>
    <row r="70" spans="14:19" ht="15" x14ac:dyDescent="0.25">
      <c r="P70" s="163" t="s">
        <v>337</v>
      </c>
      <c r="Q70" s="12"/>
      <c r="R70" s="94"/>
      <c r="S70" s="132"/>
    </row>
    <row r="71" spans="14:19" ht="15" x14ac:dyDescent="0.25">
      <c r="P71" s="155" t="s">
        <v>338</v>
      </c>
      <c r="Q71" s="12"/>
      <c r="R71" s="94">
        <v>24.4</v>
      </c>
      <c r="S71" s="132"/>
    </row>
    <row r="72" spans="14:19" x14ac:dyDescent="0.2">
      <c r="P72" s="94" t="s">
        <v>339</v>
      </c>
      <c r="Q72" s="12"/>
      <c r="R72" s="94">
        <v>0.2</v>
      </c>
      <c r="S72" s="132"/>
    </row>
    <row r="73" spans="14:19" ht="15" x14ac:dyDescent="0.25">
      <c r="P73" s="94" t="s">
        <v>340</v>
      </c>
      <c r="Q73" s="183">
        <f>R73*R72*R71</f>
        <v>0.97600000000000009</v>
      </c>
      <c r="R73" s="184">
        <v>0.2</v>
      </c>
      <c r="S73" s="132"/>
    </row>
    <row r="74" spans="14:19" x14ac:dyDescent="0.2">
      <c r="P74" s="99"/>
      <c r="Q74" s="151"/>
      <c r="R74" s="99"/>
      <c r="S74" s="153"/>
    </row>
    <row r="77" spans="14:19" ht="20.25" x14ac:dyDescent="0.3">
      <c r="P77" s="33" t="s">
        <v>342</v>
      </c>
    </row>
    <row r="79" spans="14:19" ht="20.25" x14ac:dyDescent="0.3">
      <c r="N79" s="85" t="s">
        <v>343</v>
      </c>
      <c r="P79" t="s">
        <v>344</v>
      </c>
    </row>
    <row r="81" spans="12:23" x14ac:dyDescent="0.2">
      <c r="N81" t="s">
        <v>349</v>
      </c>
    </row>
    <row r="82" spans="12:23" x14ac:dyDescent="0.2">
      <c r="P82" s="171" t="s">
        <v>345</v>
      </c>
      <c r="S82" s="151" t="s">
        <v>1</v>
      </c>
      <c r="V82" s="173" t="s">
        <v>345</v>
      </c>
    </row>
    <row r="83" spans="12:23" ht="20.25" x14ac:dyDescent="0.3">
      <c r="P83" s="130" t="s">
        <v>348</v>
      </c>
      <c r="Q83" s="185">
        <v>50.8</v>
      </c>
      <c r="R83" s="174" t="s">
        <v>347</v>
      </c>
      <c r="S83" t="s">
        <v>348</v>
      </c>
      <c r="T83" s="185">
        <v>0.04</v>
      </c>
      <c r="U83" s="174" t="s">
        <v>346</v>
      </c>
      <c r="V83" s="86" t="s">
        <v>1</v>
      </c>
      <c r="W83" s="174">
        <v>1270</v>
      </c>
    </row>
    <row r="84" spans="12:23" ht="15" x14ac:dyDescent="0.25">
      <c r="L84" s="112" t="s">
        <v>352</v>
      </c>
      <c r="P84" s="130"/>
    </row>
    <row r="85" spans="12:23" x14ac:dyDescent="0.2">
      <c r="L85" t="s">
        <v>350</v>
      </c>
      <c r="P85" t="s">
        <v>351</v>
      </c>
      <c r="Q85" s="83" t="s">
        <v>426</v>
      </c>
    </row>
    <row r="86" spans="12:23" x14ac:dyDescent="0.2">
      <c r="W86" s="171">
        <v>1270</v>
      </c>
    </row>
    <row r="87" spans="12:23" x14ac:dyDescent="0.2">
      <c r="W87">
        <v>25</v>
      </c>
    </row>
    <row r="88" spans="12:23" ht="15" x14ac:dyDescent="0.25">
      <c r="L88" s="112" t="s">
        <v>353</v>
      </c>
    </row>
    <row r="89" spans="12:23" x14ac:dyDescent="0.2">
      <c r="L89" s="12" t="s">
        <v>354</v>
      </c>
      <c r="M89" s="12"/>
      <c r="N89" s="12"/>
      <c r="O89" s="12"/>
      <c r="P89" s="12" t="s">
        <v>355</v>
      </c>
      <c r="Q89" s="12"/>
      <c r="R89" s="12"/>
      <c r="S89" s="12"/>
      <c r="T89" s="12"/>
      <c r="U89" s="12"/>
      <c r="V89" s="12"/>
    </row>
    <row r="90" spans="12:23" x14ac:dyDescent="0.2">
      <c r="L90" s="151"/>
      <c r="M90" s="151"/>
      <c r="N90" s="151"/>
      <c r="O90" s="151"/>
      <c r="P90" s="151" t="s">
        <v>356</v>
      </c>
      <c r="Q90" s="151"/>
      <c r="R90" s="151"/>
      <c r="S90" s="151"/>
      <c r="T90" s="151"/>
      <c r="U90" s="151"/>
      <c r="V90" s="151"/>
    </row>
    <row r="92" spans="12:23" ht="18" x14ac:dyDescent="0.25">
      <c r="L92" s="84" t="s">
        <v>357</v>
      </c>
      <c r="S92" s="151" t="s">
        <v>1</v>
      </c>
      <c r="V92" s="173" t="s">
        <v>345</v>
      </c>
    </row>
    <row r="93" spans="12:23" ht="23.25" x14ac:dyDescent="0.35">
      <c r="L93" s="53"/>
      <c r="O93" t="s">
        <v>359</v>
      </c>
      <c r="P93" s="113" t="s">
        <v>358</v>
      </c>
      <c r="Q93" s="174">
        <v>0.5</v>
      </c>
      <c r="R93" s="174" t="s">
        <v>346</v>
      </c>
      <c r="S93" t="s">
        <v>348</v>
      </c>
      <c r="T93" s="174">
        <v>0.04</v>
      </c>
      <c r="U93" s="174" t="s">
        <v>346</v>
      </c>
      <c r="V93" s="86" t="s">
        <v>1</v>
      </c>
      <c r="W93" s="174">
        <v>320</v>
      </c>
    </row>
    <row r="94" spans="12:23" x14ac:dyDescent="0.2">
      <c r="P94" s="175" t="s">
        <v>345</v>
      </c>
    </row>
    <row r="95" spans="12:23" x14ac:dyDescent="0.2">
      <c r="P95" s="86" t="s">
        <v>348</v>
      </c>
    </row>
    <row r="97" spans="15:23" x14ac:dyDescent="0.2">
      <c r="O97" t="s">
        <v>360</v>
      </c>
      <c r="V97" s="173" t="s">
        <v>345</v>
      </c>
    </row>
    <row r="98" spans="15:23" ht="20.25" x14ac:dyDescent="0.3">
      <c r="S98" s="173" t="s">
        <v>345</v>
      </c>
      <c r="V98" s="173" t="s">
        <v>361</v>
      </c>
      <c r="W98" s="176">
        <v>40</v>
      </c>
    </row>
    <row r="99" spans="15:23" ht="20.25" x14ac:dyDescent="0.3">
      <c r="S99" s="86" t="s">
        <v>348</v>
      </c>
      <c r="T99" s="178">
        <v>5</v>
      </c>
      <c r="U99" t="s">
        <v>362</v>
      </c>
      <c r="V99" s="173" t="s">
        <v>348</v>
      </c>
    </row>
    <row r="100" spans="15:23" ht="20.25" x14ac:dyDescent="0.3">
      <c r="T100" s="12"/>
      <c r="V100" s="177" t="s">
        <v>361</v>
      </c>
      <c r="W100" s="178">
        <v>8</v>
      </c>
    </row>
    <row r="101" spans="15:23" x14ac:dyDescent="0.2">
      <c r="V101" s="12"/>
      <c r="W101" s="12"/>
    </row>
    <row r="102" spans="15:23" ht="20.25" x14ac:dyDescent="0.3">
      <c r="O102" t="s">
        <v>363</v>
      </c>
      <c r="P102" s="33" t="s">
        <v>364</v>
      </c>
    </row>
    <row r="103" spans="15:23" x14ac:dyDescent="0.2">
      <c r="O103" t="s">
        <v>365</v>
      </c>
      <c r="P103" s="179" t="s">
        <v>345</v>
      </c>
    </row>
    <row r="104" spans="15:23" x14ac:dyDescent="0.2">
      <c r="P104" s="86" t="s">
        <v>348</v>
      </c>
    </row>
    <row r="105" spans="15:23" x14ac:dyDescent="0.2">
      <c r="R105" s="173" t="s">
        <v>345</v>
      </c>
    </row>
    <row r="106" spans="15:23" x14ac:dyDescent="0.2">
      <c r="P106" t="s">
        <v>366</v>
      </c>
      <c r="R106" s="86" t="s">
        <v>348</v>
      </c>
      <c r="S106">
        <v>14.2</v>
      </c>
      <c r="U106" t="s">
        <v>367</v>
      </c>
    </row>
    <row r="108" spans="15:23" x14ac:dyDescent="0.2">
      <c r="P108" t="s">
        <v>368</v>
      </c>
      <c r="R108" s="173" t="s">
        <v>345</v>
      </c>
    </row>
    <row r="109" spans="15:23" x14ac:dyDescent="0.2">
      <c r="R109" s="86" t="s">
        <v>348</v>
      </c>
      <c r="S109">
        <v>15.62</v>
      </c>
      <c r="U109" t="s">
        <v>369</v>
      </c>
    </row>
    <row r="111" spans="15:23" x14ac:dyDescent="0.2">
      <c r="P111" t="s">
        <v>370</v>
      </c>
    </row>
    <row r="112" spans="15:23" x14ac:dyDescent="0.2">
      <c r="R112" s="173" t="s">
        <v>345</v>
      </c>
      <c r="T112" t="s">
        <v>371</v>
      </c>
      <c r="U112" s="151">
        <v>15.62</v>
      </c>
    </row>
    <row r="113" spans="16:23" x14ac:dyDescent="0.2">
      <c r="R113" s="86" t="s">
        <v>348</v>
      </c>
      <c r="S113">
        <v>17</v>
      </c>
      <c r="U113">
        <v>0.92</v>
      </c>
    </row>
    <row r="116" spans="16:23" x14ac:dyDescent="0.2">
      <c r="P116" t="s">
        <v>372</v>
      </c>
    </row>
    <row r="123" spans="16:23" x14ac:dyDescent="0.2">
      <c r="S123" s="151" t="s">
        <v>20</v>
      </c>
      <c r="V123" s="173" t="s">
        <v>345</v>
      </c>
    </row>
    <row r="124" spans="16:23" ht="20.25" x14ac:dyDescent="0.3">
      <c r="Q124" s="185">
        <v>31.2</v>
      </c>
      <c r="R124" s="174" t="s">
        <v>347</v>
      </c>
      <c r="S124" t="s">
        <v>348</v>
      </c>
      <c r="T124" s="185">
        <v>0.2</v>
      </c>
      <c r="U124" s="174" t="s">
        <v>346</v>
      </c>
      <c r="V124" s="86" t="s">
        <v>20</v>
      </c>
      <c r="W124" s="174">
        <v>156</v>
      </c>
    </row>
    <row r="125" spans="16:23" x14ac:dyDescent="0.2">
      <c r="Q125" s="173" t="s">
        <v>345</v>
      </c>
    </row>
    <row r="126" spans="16:23" x14ac:dyDescent="0.2">
      <c r="Q126" s="86" t="s">
        <v>348</v>
      </c>
    </row>
    <row r="128" spans="16:23" ht="20.25" x14ac:dyDescent="0.3">
      <c r="P128" t="s">
        <v>373</v>
      </c>
      <c r="S128" s="173" t="s">
        <v>345</v>
      </c>
      <c r="T128" s="53"/>
      <c r="U128" s="53"/>
      <c r="V128" s="33" t="s">
        <v>374</v>
      </c>
    </row>
    <row r="129" spans="11:23" x14ac:dyDescent="0.2">
      <c r="S129" s="86" t="s">
        <v>348</v>
      </c>
    </row>
    <row r="130" spans="11:23" ht="18" x14ac:dyDescent="0.25">
      <c r="M130" s="84" t="s">
        <v>375</v>
      </c>
      <c r="P130" t="s">
        <v>427</v>
      </c>
      <c r="S130" s="86"/>
    </row>
    <row r="132" spans="11:23" ht="18" x14ac:dyDescent="0.25">
      <c r="M132" s="84" t="s">
        <v>385</v>
      </c>
      <c r="P132" s="112" t="s">
        <v>376</v>
      </c>
    </row>
    <row r="133" spans="11:23" x14ac:dyDescent="0.2">
      <c r="S133" s="177"/>
      <c r="V133" s="171" t="s">
        <v>345</v>
      </c>
    </row>
    <row r="134" spans="11:23" ht="20.25" x14ac:dyDescent="0.3">
      <c r="P134" s="53" t="s">
        <v>379</v>
      </c>
      <c r="Q134" s="195" t="s">
        <v>429</v>
      </c>
      <c r="R134" s="53" t="s">
        <v>346</v>
      </c>
      <c r="S134" s="177" t="s">
        <v>1</v>
      </c>
      <c r="T134" s="174" t="s">
        <v>428</v>
      </c>
      <c r="U134" s="174" t="s">
        <v>346</v>
      </c>
      <c r="V134" s="130" t="s">
        <v>348</v>
      </c>
      <c r="W134" s="174">
        <v>50.8</v>
      </c>
    </row>
    <row r="135" spans="11:23" ht="15" x14ac:dyDescent="0.25">
      <c r="N135" s="112" t="s">
        <v>413</v>
      </c>
      <c r="Q135" s="196" t="s">
        <v>348</v>
      </c>
    </row>
    <row r="136" spans="11:23" ht="15" x14ac:dyDescent="0.25">
      <c r="N136" s="112" t="s">
        <v>414</v>
      </c>
      <c r="Q136" s="130" t="s">
        <v>1</v>
      </c>
      <c r="S136" s="12"/>
    </row>
    <row r="137" spans="11:23" x14ac:dyDescent="0.2">
      <c r="K137" t="s">
        <v>377</v>
      </c>
    </row>
    <row r="138" spans="11:23" x14ac:dyDescent="0.2">
      <c r="K138" t="s">
        <v>378</v>
      </c>
    </row>
    <row r="141" spans="11:23" ht="15" x14ac:dyDescent="0.25">
      <c r="P141" s="112" t="s">
        <v>381</v>
      </c>
    </row>
    <row r="142" spans="11:23" x14ac:dyDescent="0.2">
      <c r="S142" s="177"/>
      <c r="V142" s="171" t="s">
        <v>345</v>
      </c>
    </row>
    <row r="143" spans="11:23" ht="20.25" x14ac:dyDescent="0.3">
      <c r="P143" s="53" t="s">
        <v>382</v>
      </c>
      <c r="Q143" s="195" t="s">
        <v>429</v>
      </c>
      <c r="R143" s="53" t="s">
        <v>346</v>
      </c>
      <c r="S143" s="177" t="s">
        <v>1</v>
      </c>
      <c r="T143" s="174" t="s">
        <v>428</v>
      </c>
      <c r="U143" s="174" t="s">
        <v>346</v>
      </c>
      <c r="V143" s="130" t="s">
        <v>348</v>
      </c>
      <c r="W143" s="174">
        <v>48.2</v>
      </c>
    </row>
    <row r="144" spans="11:23" x14ac:dyDescent="0.2">
      <c r="Q144" s="196" t="s">
        <v>348</v>
      </c>
    </row>
    <row r="145" spans="14:23" x14ac:dyDescent="0.2">
      <c r="Q145" s="130" t="s">
        <v>1</v>
      </c>
      <c r="S145" s="12"/>
    </row>
    <row r="146" spans="14:23" ht="20.25" x14ac:dyDescent="0.3">
      <c r="P146" s="33"/>
    </row>
    <row r="147" spans="14:23" ht="20.25" x14ac:dyDescent="0.3">
      <c r="P147" s="33" t="s">
        <v>383</v>
      </c>
    </row>
    <row r="148" spans="14:23" ht="20.25" x14ac:dyDescent="0.3">
      <c r="P148" s="33"/>
    </row>
    <row r="149" spans="14:23" ht="20.25" x14ac:dyDescent="0.3">
      <c r="P149" s="33" t="s">
        <v>384</v>
      </c>
    </row>
    <row r="152" spans="14:23" ht="23.25" x14ac:dyDescent="0.35">
      <c r="N152" s="113" t="s">
        <v>415</v>
      </c>
    </row>
    <row r="155" spans="14:23" x14ac:dyDescent="0.2">
      <c r="O155" t="s">
        <v>343</v>
      </c>
    </row>
    <row r="157" spans="14:23" x14ac:dyDescent="0.2">
      <c r="O157" t="s">
        <v>416</v>
      </c>
      <c r="S157" s="208">
        <v>6</v>
      </c>
      <c r="T157" s="208" t="s">
        <v>371</v>
      </c>
      <c r="U157" s="173">
        <v>0.4</v>
      </c>
      <c r="V157" s="173" t="s">
        <v>417</v>
      </c>
      <c r="W157" s="151">
        <v>480</v>
      </c>
    </row>
    <row r="158" spans="14:23" x14ac:dyDescent="0.2">
      <c r="R158" s="130" t="s">
        <v>418</v>
      </c>
      <c r="S158" s="208"/>
      <c r="T158" s="208"/>
      <c r="U158" s="86">
        <v>8</v>
      </c>
      <c r="V158" s="86" t="s">
        <v>417</v>
      </c>
      <c r="W158">
        <v>4</v>
      </c>
    </row>
    <row r="159" spans="14:23" x14ac:dyDescent="0.2">
      <c r="R159" s="130"/>
      <c r="S159" s="194"/>
    </row>
    <row r="161" spans="15:23" x14ac:dyDescent="0.2">
      <c r="O161" t="s">
        <v>419</v>
      </c>
      <c r="P161" s="130" t="s">
        <v>1</v>
      </c>
      <c r="Q161" s="86">
        <v>80.64</v>
      </c>
      <c r="R161" s="86" t="s">
        <v>347</v>
      </c>
      <c r="S161" s="86">
        <v>0.56000000000000005</v>
      </c>
      <c r="T161" s="86" t="s">
        <v>417</v>
      </c>
      <c r="U161" s="86">
        <v>0.3</v>
      </c>
      <c r="V161" s="86" t="s">
        <v>417</v>
      </c>
      <c r="W161">
        <v>480</v>
      </c>
    </row>
    <row r="162" spans="15:23" x14ac:dyDescent="0.2">
      <c r="P162" s="130"/>
    </row>
    <row r="163" spans="15:23" x14ac:dyDescent="0.2">
      <c r="S163" s="188">
        <v>0.56000000000000005</v>
      </c>
    </row>
    <row r="165" spans="15:23" x14ac:dyDescent="0.2">
      <c r="O165" t="s">
        <v>420</v>
      </c>
      <c r="P165" s="130" t="s">
        <v>1</v>
      </c>
      <c r="Q165" s="86">
        <v>63.36</v>
      </c>
      <c r="R165" s="86" t="s">
        <v>347</v>
      </c>
      <c r="S165" s="86">
        <v>0.44</v>
      </c>
      <c r="T165" s="86" t="s">
        <v>417</v>
      </c>
      <c r="U165" s="86">
        <v>0.3</v>
      </c>
      <c r="V165" s="86" t="s">
        <v>417</v>
      </c>
      <c r="W165">
        <v>480</v>
      </c>
    </row>
    <row r="166" spans="15:23" x14ac:dyDescent="0.2">
      <c r="P166" s="130"/>
    </row>
    <row r="167" spans="15:23" x14ac:dyDescent="0.2">
      <c r="S167" s="188">
        <v>0.44</v>
      </c>
    </row>
    <row r="169" spans="15:23" x14ac:dyDescent="0.2">
      <c r="O169" t="s">
        <v>421</v>
      </c>
      <c r="S169" s="208">
        <v>1</v>
      </c>
      <c r="T169" s="208" t="s">
        <v>371</v>
      </c>
      <c r="U169" s="173">
        <v>0.5</v>
      </c>
      <c r="V169" s="173" t="s">
        <v>417</v>
      </c>
      <c r="W169" s="151">
        <v>63.36</v>
      </c>
    </row>
    <row r="170" spans="15:23" x14ac:dyDescent="0.2">
      <c r="R170" s="130" t="s">
        <v>418</v>
      </c>
      <c r="S170" s="208"/>
      <c r="T170" s="208"/>
      <c r="U170" s="86">
        <v>8</v>
      </c>
      <c r="V170" s="86" t="s">
        <v>417</v>
      </c>
      <c r="W170">
        <v>4</v>
      </c>
    </row>
    <row r="172" spans="15:23" x14ac:dyDescent="0.2">
      <c r="O172" t="s">
        <v>422</v>
      </c>
      <c r="T172" t="s">
        <v>424</v>
      </c>
      <c r="W172" t="s">
        <v>423</v>
      </c>
    </row>
    <row r="174" spans="15:23" x14ac:dyDescent="0.2">
      <c r="P174" s="143" t="s">
        <v>425</v>
      </c>
    </row>
    <row r="210" spans="13:26" ht="23.25" x14ac:dyDescent="0.35">
      <c r="M210" s="113" t="s">
        <v>386</v>
      </c>
    </row>
    <row r="212" spans="13:26" ht="15" x14ac:dyDescent="0.25">
      <c r="M212" s="112" t="s">
        <v>387</v>
      </c>
    </row>
    <row r="215" spans="13:26" ht="15" x14ac:dyDescent="0.25">
      <c r="M215" s="1" t="s">
        <v>343</v>
      </c>
      <c r="Q215" s="173" t="s">
        <v>345</v>
      </c>
      <c r="S215" s="12"/>
      <c r="V215" s="151" t="s">
        <v>1</v>
      </c>
      <c r="Y215" s="173" t="s">
        <v>345</v>
      </c>
    </row>
    <row r="216" spans="13:26" ht="20.25" x14ac:dyDescent="0.3">
      <c r="M216" s="112" t="s">
        <v>359</v>
      </c>
      <c r="Q216" s="86" t="s">
        <v>20</v>
      </c>
      <c r="R216" s="185">
        <f>Z216*W216*T216</f>
        <v>70.400000000000006</v>
      </c>
      <c r="S216" s="174" t="s">
        <v>347</v>
      </c>
      <c r="T216" s="186">
        <v>1.1000000000000001</v>
      </c>
      <c r="U216" s="174" t="s">
        <v>346</v>
      </c>
      <c r="V216" t="s">
        <v>20</v>
      </c>
      <c r="W216" s="185">
        <v>0.2</v>
      </c>
      <c r="X216" s="174" t="s">
        <v>346</v>
      </c>
      <c r="Y216" s="86" t="s">
        <v>1</v>
      </c>
      <c r="Z216" s="174">
        <v>320</v>
      </c>
    </row>
    <row r="217" spans="13:26" ht="15" x14ac:dyDescent="0.25">
      <c r="M217" s="1"/>
    </row>
    <row r="218" spans="13:26" ht="15" x14ac:dyDescent="0.25">
      <c r="M218" s="112"/>
      <c r="U218" s="86"/>
      <c r="V218" s="86"/>
    </row>
    <row r="219" spans="13:26" ht="15" x14ac:dyDescent="0.25">
      <c r="M219" s="112"/>
      <c r="N219" s="112"/>
      <c r="O219" s="112" t="s">
        <v>390</v>
      </c>
      <c r="Q219" s="173" t="s">
        <v>345</v>
      </c>
      <c r="S219" s="12"/>
      <c r="T219" s="151">
        <v>1.1200000000000001</v>
      </c>
      <c r="U219" s="173" t="s">
        <v>346</v>
      </c>
      <c r="V219" s="173">
        <v>0.05</v>
      </c>
      <c r="W219" s="151" t="s">
        <v>388</v>
      </c>
      <c r="X219" s="151">
        <v>1650</v>
      </c>
    </row>
    <row r="220" spans="13:26" ht="20.25" x14ac:dyDescent="0.3">
      <c r="Q220" s="86" t="s">
        <v>20</v>
      </c>
      <c r="R220" s="185">
        <v>7.7</v>
      </c>
      <c r="S220" s="174" t="s">
        <v>347</v>
      </c>
      <c r="U220" s="86"/>
      <c r="V220" s="86">
        <v>12</v>
      </c>
      <c r="W220" s="156" t="s">
        <v>389</v>
      </c>
    </row>
    <row r="222" spans="13:26" ht="15" x14ac:dyDescent="0.25">
      <c r="O222" s="112" t="s">
        <v>391</v>
      </c>
      <c r="Q222" s="173" t="s">
        <v>345</v>
      </c>
    </row>
    <row r="223" spans="13:26" ht="20.25" x14ac:dyDescent="0.3">
      <c r="Q223" s="86" t="s">
        <v>20</v>
      </c>
      <c r="R223" s="185">
        <v>5</v>
      </c>
    </row>
    <row r="225" spans="15:27" ht="15" x14ac:dyDescent="0.25">
      <c r="O225" s="112" t="s">
        <v>392</v>
      </c>
      <c r="Q225" s="173" t="s">
        <v>345</v>
      </c>
      <c r="S225" s="12"/>
      <c r="T225" s="151" t="s">
        <v>361</v>
      </c>
      <c r="W225" s="173" t="s">
        <v>345</v>
      </c>
    </row>
    <row r="226" spans="15:27" ht="20.25" x14ac:dyDescent="0.3">
      <c r="Q226" s="86" t="s">
        <v>20</v>
      </c>
      <c r="R226" s="185">
        <v>48</v>
      </c>
      <c r="S226" s="174" t="s">
        <v>347</v>
      </c>
      <c r="T226" t="s">
        <v>20</v>
      </c>
      <c r="U226" s="185">
        <v>0.6</v>
      </c>
      <c r="V226" s="174" t="s">
        <v>346</v>
      </c>
      <c r="W226" s="86" t="s">
        <v>361</v>
      </c>
      <c r="X226" s="174">
        <v>80</v>
      </c>
    </row>
    <row r="228" spans="15:27" ht="15" x14ac:dyDescent="0.25">
      <c r="O228" s="112" t="s">
        <v>393</v>
      </c>
      <c r="Q228" s="173" t="s">
        <v>345</v>
      </c>
      <c r="S228" s="12"/>
      <c r="T228" s="151" t="s">
        <v>1</v>
      </c>
      <c r="W228" s="151" t="s">
        <v>361</v>
      </c>
      <c r="Z228" s="173" t="s">
        <v>345</v>
      </c>
    </row>
    <row r="229" spans="15:27" ht="20.25" x14ac:dyDescent="0.3">
      <c r="Q229" s="86" t="s">
        <v>20</v>
      </c>
      <c r="R229" s="185">
        <v>2.4</v>
      </c>
      <c r="S229" s="174" t="s">
        <v>347</v>
      </c>
      <c r="T229" t="s">
        <v>20</v>
      </c>
      <c r="U229" s="185">
        <v>0.2</v>
      </c>
      <c r="V229" s="174" t="s">
        <v>346</v>
      </c>
      <c r="W229" t="s">
        <v>1</v>
      </c>
      <c r="X229" s="185">
        <v>0.2</v>
      </c>
      <c r="Y229" s="174" t="s">
        <v>346</v>
      </c>
      <c r="Z229" s="86" t="s">
        <v>361</v>
      </c>
      <c r="AA229" s="174">
        <v>60</v>
      </c>
    </row>
    <row r="232" spans="15:27" x14ac:dyDescent="0.2">
      <c r="Q232" s="173" t="s">
        <v>345</v>
      </c>
      <c r="S232" s="12"/>
      <c r="T232" s="151" t="s">
        <v>1</v>
      </c>
      <c r="W232" s="173" t="s">
        <v>345</v>
      </c>
    </row>
    <row r="233" spans="15:27" ht="20.25" x14ac:dyDescent="0.3">
      <c r="O233" s="112" t="s">
        <v>394</v>
      </c>
      <c r="Q233" s="86" t="s">
        <v>20</v>
      </c>
      <c r="R233" s="185">
        <v>6</v>
      </c>
      <c r="S233" s="174" t="s">
        <v>347</v>
      </c>
      <c r="T233" t="s">
        <v>20</v>
      </c>
      <c r="W233" s="86" t="s">
        <v>1</v>
      </c>
      <c r="X233" s="174">
        <v>30</v>
      </c>
    </row>
    <row r="234" spans="15:27" x14ac:dyDescent="0.2">
      <c r="O234" s="151"/>
      <c r="P234" s="151"/>
      <c r="Q234" s="187"/>
      <c r="R234" s="187"/>
      <c r="S234" s="187"/>
      <c r="T234" s="187"/>
      <c r="U234" s="187"/>
      <c r="V234" s="187"/>
      <c r="W234" s="187"/>
      <c r="X234" s="187"/>
      <c r="Y234" s="187"/>
      <c r="Z234" s="187"/>
      <c r="AA234" s="187"/>
    </row>
    <row r="236" spans="15:27" ht="15" x14ac:dyDescent="0.25">
      <c r="O236" s="112" t="s">
        <v>395</v>
      </c>
      <c r="Q236" s="173" t="s">
        <v>345</v>
      </c>
    </row>
    <row r="237" spans="15:27" ht="20.25" x14ac:dyDescent="0.3">
      <c r="Q237" s="86" t="s">
        <v>20</v>
      </c>
      <c r="R237" s="185">
        <v>139.5</v>
      </c>
    </row>
    <row r="239" spans="15:27" x14ac:dyDescent="0.2">
      <c r="O239" t="s">
        <v>396</v>
      </c>
    </row>
    <row r="241" spans="15:27" x14ac:dyDescent="0.2">
      <c r="R241" s="173" t="s">
        <v>345</v>
      </c>
    </row>
    <row r="242" spans="15:27" ht="15" x14ac:dyDescent="0.25">
      <c r="P242" s="190" t="s">
        <v>366</v>
      </c>
      <c r="R242" s="86" t="s">
        <v>20</v>
      </c>
      <c r="S242" s="86">
        <v>160.41999999999999</v>
      </c>
      <c r="U242" t="s">
        <v>397</v>
      </c>
      <c r="Y242" s="188">
        <v>0.9</v>
      </c>
      <c r="Z242">
        <v>160.41999999999999</v>
      </c>
    </row>
    <row r="243" spans="15:27" ht="15" x14ac:dyDescent="0.25">
      <c r="P243" s="191"/>
      <c r="Y243" s="188">
        <v>1</v>
      </c>
    </row>
    <row r="244" spans="15:27" ht="15" x14ac:dyDescent="0.25">
      <c r="P244" s="190" t="s">
        <v>398</v>
      </c>
      <c r="Q244" s="173" t="s">
        <v>345</v>
      </c>
      <c r="R244" s="208">
        <v>178.24</v>
      </c>
      <c r="S244" s="208" t="s">
        <v>347</v>
      </c>
      <c r="T244" s="151"/>
      <c r="U244" s="151" t="s">
        <v>399</v>
      </c>
    </row>
    <row r="245" spans="15:27" x14ac:dyDescent="0.2">
      <c r="P245" s="189"/>
      <c r="Q245" s="86" t="s">
        <v>20</v>
      </c>
      <c r="R245" s="208"/>
      <c r="S245" s="208"/>
      <c r="U245" s="188">
        <v>0.9</v>
      </c>
    </row>
    <row r="247" spans="15:27" x14ac:dyDescent="0.2"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92">
        <v>0.1</v>
      </c>
      <c r="Z247" s="12"/>
      <c r="AA247" s="12"/>
    </row>
    <row r="248" spans="15:27" x14ac:dyDescent="0.2">
      <c r="O248" s="151"/>
      <c r="P248" s="151"/>
      <c r="Q248" s="151"/>
      <c r="R248" s="151"/>
      <c r="S248" s="151"/>
      <c r="T248" s="151"/>
      <c r="U248" s="151"/>
      <c r="V248" s="151"/>
      <c r="W248" s="151"/>
      <c r="X248" s="151"/>
      <c r="Y248" s="151"/>
      <c r="Z248" s="151"/>
      <c r="AA248" s="151"/>
    </row>
    <row r="249" spans="15:27" x14ac:dyDescent="0.2">
      <c r="O249" t="s">
        <v>400</v>
      </c>
    </row>
    <row r="251" spans="15:27" x14ac:dyDescent="0.2">
      <c r="P251" t="s">
        <v>401</v>
      </c>
      <c r="Q251" s="173" t="s">
        <v>345</v>
      </c>
      <c r="S251" s="12"/>
      <c r="V251" s="173" t="s">
        <v>1</v>
      </c>
      <c r="Y251" s="173" t="s">
        <v>345</v>
      </c>
    </row>
    <row r="252" spans="15:27" ht="20.25" x14ac:dyDescent="0.3">
      <c r="Q252" s="86" t="s">
        <v>20</v>
      </c>
      <c r="R252" s="185">
        <v>3</v>
      </c>
      <c r="S252" s="174" t="s">
        <v>347</v>
      </c>
      <c r="T252" s="185">
        <v>0.5</v>
      </c>
      <c r="U252" s="174" t="s">
        <v>346</v>
      </c>
      <c r="V252" s="86" t="s">
        <v>20</v>
      </c>
      <c r="W252" s="185">
        <v>0.2</v>
      </c>
      <c r="X252" s="174" t="s">
        <v>346</v>
      </c>
      <c r="Y252" s="86" t="s">
        <v>1</v>
      </c>
      <c r="Z252" s="174">
        <v>30</v>
      </c>
    </row>
    <row r="253" spans="15:27" x14ac:dyDescent="0.2">
      <c r="T253" t="s">
        <v>402</v>
      </c>
    </row>
    <row r="254" spans="15:27" x14ac:dyDescent="0.2">
      <c r="P254" t="s">
        <v>403</v>
      </c>
    </row>
    <row r="255" spans="15:27" x14ac:dyDescent="0.2">
      <c r="S255" s="173" t="s">
        <v>345</v>
      </c>
    </row>
    <row r="256" spans="15:27" ht="15" x14ac:dyDescent="0.25">
      <c r="Q256" s="190" t="s">
        <v>366</v>
      </c>
      <c r="S256" s="86" t="s">
        <v>20</v>
      </c>
      <c r="T256" s="86">
        <v>3.45</v>
      </c>
      <c r="V256" t="s">
        <v>404</v>
      </c>
    </row>
    <row r="257" spans="15:27" ht="15" x14ac:dyDescent="0.25">
      <c r="Q257" s="191"/>
    </row>
    <row r="258" spans="15:27" ht="15" x14ac:dyDescent="0.25">
      <c r="Q258" s="190" t="s">
        <v>398</v>
      </c>
      <c r="R258" s="173" t="s">
        <v>345</v>
      </c>
      <c r="S258" s="208">
        <v>3.8330000000000002</v>
      </c>
      <c r="T258" s="208" t="s">
        <v>347</v>
      </c>
      <c r="U258" s="151"/>
      <c r="V258" s="151" t="s">
        <v>405</v>
      </c>
      <c r="Y258" s="151"/>
      <c r="Z258" s="151" t="s">
        <v>408</v>
      </c>
    </row>
    <row r="259" spans="15:27" x14ac:dyDescent="0.2">
      <c r="Q259" s="189"/>
      <c r="R259" s="86" t="s">
        <v>20</v>
      </c>
      <c r="S259" s="208"/>
      <c r="T259" s="208"/>
      <c r="V259" s="188">
        <v>0.9</v>
      </c>
      <c r="Z259" s="188">
        <v>0.9</v>
      </c>
    </row>
    <row r="261" spans="15:27" x14ac:dyDescent="0.2">
      <c r="P261" t="s">
        <v>406</v>
      </c>
      <c r="R261" s="173" t="s">
        <v>345</v>
      </c>
      <c r="T261" t="s">
        <v>407</v>
      </c>
      <c r="Z261" s="151"/>
      <c r="AA261" s="151" t="s">
        <v>409</v>
      </c>
    </row>
    <row r="262" spans="15:27" x14ac:dyDescent="0.2">
      <c r="R262" s="86" t="s">
        <v>20</v>
      </c>
      <c r="AA262" s="193">
        <v>0.9</v>
      </c>
    </row>
    <row r="265" spans="15:27" x14ac:dyDescent="0.2">
      <c r="O265" t="s">
        <v>375</v>
      </c>
      <c r="P265" t="s">
        <v>410</v>
      </c>
    </row>
    <row r="269" spans="15:27" x14ac:dyDescent="0.2">
      <c r="P269" t="s">
        <v>411</v>
      </c>
    </row>
    <row r="270" spans="15:27" x14ac:dyDescent="0.2">
      <c r="P270" t="s">
        <v>412</v>
      </c>
    </row>
  </sheetData>
  <mergeCells count="8">
    <mergeCell ref="S244:S245"/>
    <mergeCell ref="R244:R245"/>
    <mergeCell ref="S258:S259"/>
    <mergeCell ref="T258:T259"/>
    <mergeCell ref="T157:T158"/>
    <mergeCell ref="S157:S158"/>
    <mergeCell ref="S169:S170"/>
    <mergeCell ref="T169:T170"/>
  </mergeCells>
  <phoneticPr fontId="1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6</vt:i4>
      </vt:variant>
    </vt:vector>
  </HeadingPairs>
  <TitlesOfParts>
    <vt:vector size="6" baseType="lpstr">
      <vt:lpstr>אביב 2019 מועד א</vt:lpstr>
      <vt:lpstr>אביב 2018 מועד ב</vt:lpstr>
      <vt:lpstr>קיץ 2019 מועד ב</vt:lpstr>
      <vt:lpstr>קיץ 2018 מועד  א</vt:lpstr>
      <vt:lpstr>קיץ 2018 מועד ב</vt:lpstr>
      <vt:lpstr>חורף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office</cp:lastModifiedBy>
  <cp:lastPrinted>2020-01-15T06:27:49Z</cp:lastPrinted>
  <dcterms:created xsi:type="dcterms:W3CDTF">2019-04-05T07:48:46Z</dcterms:created>
  <dcterms:modified xsi:type="dcterms:W3CDTF">2022-01-02T11:56:18Z</dcterms:modified>
</cp:coreProperties>
</file>